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xr:revisionPtr revIDLastSave="0" documentId="11_7514A3D5EAD151F4F55DE2E95D9F4AEF294E4C3B" xr6:coauthVersionLast="47" xr6:coauthVersionMax="47" xr10:uidLastSave="{00000000-0000-0000-0000-000000000000}"/>
  <bookViews>
    <workbookView xWindow="0" yWindow="0" windowWidth="0" windowHeight="0" xr2:uid="{00000000-000D-0000-FFFF-FFFF00000000}"/>
  </bookViews>
  <sheets>
    <sheet name="SCI Virtual" sheetId="1" r:id="rId1"/>
    <sheet name="SCI In-Person" sheetId="2" r:id="rId2"/>
    <sheet name="Non-SCI Virtual" sheetId="3" r:id="rId3"/>
    <sheet name="Non-SCI In-Person"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i2QQLWL4pq7LqS+O5ykyA7m/nsw=="/>
    </ext>
  </extLst>
</workbook>
</file>

<file path=xl/calcChain.xml><?xml version="1.0" encoding="utf-8"?>
<calcChain xmlns="http://schemas.openxmlformats.org/spreadsheetml/2006/main">
  <c r="D76" i="4" l="1"/>
  <c r="C76" i="4"/>
  <c r="D23" i="4"/>
  <c r="D24" i="4" s="1"/>
  <c r="D79" i="4" s="1"/>
  <c r="C23" i="4"/>
  <c r="C24" i="4" s="1"/>
  <c r="C79" i="4" s="1"/>
  <c r="D20" i="3"/>
  <c r="D21" i="3" s="1"/>
  <c r="D68" i="3" s="1"/>
  <c r="C20" i="3"/>
  <c r="C21" i="3" s="1"/>
  <c r="C68" i="3" s="1"/>
  <c r="D76" i="2"/>
  <c r="C76" i="2"/>
  <c r="D23" i="2"/>
  <c r="D24" i="2" s="1"/>
  <c r="D79" i="2" s="1"/>
  <c r="C17" i="2"/>
  <c r="C23" i="2" s="1"/>
  <c r="C24" i="2" s="1"/>
  <c r="C79" i="2" s="1"/>
  <c r="D65" i="1"/>
  <c r="C65" i="1"/>
  <c r="D20" i="1"/>
  <c r="D21" i="1" s="1"/>
  <c r="D68" i="1" s="1"/>
  <c r="C17" i="1"/>
  <c r="C20" i="1" s="1"/>
  <c r="C21" i="1" s="1"/>
  <c r="C68" i="1" s="1"/>
  <c r="C69" i="1" l="1"/>
  <c r="E69" i="1" s="1"/>
  <c r="C80" i="2"/>
  <c r="E80" i="2" s="1"/>
  <c r="C69" i="3"/>
  <c r="E69" i="3" s="1"/>
  <c r="C80" i="4"/>
  <c r="E80" i="4" s="1"/>
</calcChain>
</file>

<file path=xl/sharedStrings.xml><?xml version="1.0" encoding="utf-8"?>
<sst xmlns="http://schemas.openxmlformats.org/spreadsheetml/2006/main" count="413" uniqueCount="110">
  <si>
    <t>Bylaw 9 Group Budget Template 2021-2022 Year</t>
  </si>
  <si>
    <t>Full Club Name</t>
  </si>
  <si>
    <t>The McMaster Marching Band</t>
  </si>
  <si>
    <t>Prepared By</t>
  </si>
  <si>
    <t>Nicole Wu</t>
  </si>
  <si>
    <t>Date Prepared</t>
  </si>
  <si>
    <t>Contact Email Address</t>
  </si>
  <si>
    <t>finance@mcmastermarchingband.com</t>
  </si>
  <si>
    <t>Contact Phone Number</t>
  </si>
  <si>
    <t>647-893-3345</t>
  </si>
  <si>
    <t>Total Cash Available for the Year</t>
  </si>
  <si>
    <t>Carryover</t>
  </si>
  <si>
    <t>Beginning Balance (As of May 1, 2021)</t>
  </si>
  <si>
    <t>Outstanding Costs from Previous Year</t>
  </si>
  <si>
    <t>Revenues</t>
  </si>
  <si>
    <t>Revenues: Non-Events</t>
  </si>
  <si>
    <t>Projected</t>
  </si>
  <si>
    <t>Actual</t>
  </si>
  <si>
    <t>Comments</t>
  </si>
  <si>
    <t>Membership</t>
  </si>
  <si>
    <t>Membership Deposits (80 members)</t>
  </si>
  <si>
    <t>MSU Referendum Funding</t>
  </si>
  <si>
    <t>Estimating enrolment of 24,000 students; opt-out 35%</t>
  </si>
  <si>
    <t>Revenues: Events</t>
  </si>
  <si>
    <t>None</t>
  </si>
  <si>
    <t>Total Revenues</t>
  </si>
  <si>
    <t>Total Cash Available for the Year (1-2+3)</t>
  </si>
  <si>
    <t>Total Expenses for the Year</t>
  </si>
  <si>
    <t>Expenses</t>
  </si>
  <si>
    <t>Expenses: General</t>
  </si>
  <si>
    <t>Deposit Refunds (80 members; $40/ member)</t>
  </si>
  <si>
    <t>Space Rentals</t>
  </si>
  <si>
    <t>Westdale United Church (Winter term only)</t>
  </si>
  <si>
    <t>General Promotions</t>
  </si>
  <si>
    <t>Includes online ads, posters, marketing material commissions</t>
  </si>
  <si>
    <t>Clubsfest</t>
  </si>
  <si>
    <t>Approx. $100 per clubsfest; icnreased due to non-club status</t>
  </si>
  <si>
    <t>Website</t>
  </si>
  <si>
    <t>Weebly; expires April 1, 2022</t>
  </si>
  <si>
    <t>Insurance</t>
  </si>
  <si>
    <t>Bunnell Hitchon; activities of the named insured with respect to McMaster Marching Band
Locations to which this apolicy applies: all locations used by the name issued
[New business liability ($750 + $60), Company fee ($80 + $6.40)</t>
  </si>
  <si>
    <t>Mailing</t>
  </si>
  <si>
    <t>Stamps ($10), Shipping ($200), Express Mailing ($30), Cheques ($400)</t>
  </si>
  <si>
    <t>Maintenance</t>
  </si>
  <si>
    <t>Cleaning Supplies ($40), Safety pins/tape ($20), Instrument repairs ($1000)</t>
  </si>
  <si>
    <t>Google Drive Storage</t>
  </si>
  <si>
    <t>Renew/review Jan 2022 - auto renew Feb. 14, 2022
Drive available to all executive members,  club members, section leaders, and instructors. The drive contains all band related documents from 2010 to present.</t>
  </si>
  <si>
    <t>Instrument Purchases</t>
  </si>
  <si>
    <t>**2 sousaphones, 3 flutes, 3 clarinets, 1 bass clarinet, 2 alto saxohpones, 1 tenor saxophone, 1 bass trombone; purchased July 15, 2021</t>
  </si>
  <si>
    <t>Uniform Purchases</t>
  </si>
  <si>
    <t>Color Guard Winderbreaker Purchases</t>
  </si>
  <si>
    <t>Gauntlet Purchases</t>
  </si>
  <si>
    <t>Music Equipment - Folders</t>
  </si>
  <si>
    <t>Dinkle Purchases</t>
  </si>
  <si>
    <t>Facility Equipment</t>
  </si>
  <si>
    <t>Watersafe kit (used to test the water after filtration at band rehearsal locations); Paper Towel</t>
  </si>
  <si>
    <t>Stationary Purchases</t>
  </si>
  <si>
    <t>Instrument Maintenance</t>
  </si>
  <si>
    <t>Drum Major Equipment - Practice Mace</t>
  </si>
  <si>
    <t>Music Equipment - Lyres</t>
  </si>
  <si>
    <t>Other Equipment</t>
  </si>
  <si>
    <t>Cork Greases, Rings</t>
  </si>
  <si>
    <t>Parade Banner Pole</t>
  </si>
  <si>
    <t>Storage Equipment - Uniform Rack + Dinke Rack</t>
  </si>
  <si>
    <t>Instrument Stands</t>
  </si>
  <si>
    <t>Marching Banner</t>
  </si>
  <si>
    <t>Expenses: Projects &amp; Events</t>
  </si>
  <si>
    <t>Band Rehearsals</t>
  </si>
  <si>
    <t>Managerial costs (Fall Term)</t>
  </si>
  <si>
    <t>MED managerial fees (fall term)</t>
  </si>
  <si>
    <t>Rehersals (Fall Term)</t>
  </si>
  <si>
    <t>$40/hr (4 two hour rehersals)</t>
  </si>
  <si>
    <t>Masterclasses (Fall Term)</t>
  </si>
  <si>
    <t>$150/masterclass (4 masterclasses per section)</t>
  </si>
  <si>
    <t>Managerial costs (Winter Term)</t>
  </si>
  <si>
    <t>MED managerial fees (winter term)</t>
  </si>
  <si>
    <t>Rehersals (Winter Term)</t>
  </si>
  <si>
    <t>Masterclasses (Winter Term)</t>
  </si>
  <si>
    <t>Music</t>
  </si>
  <si>
    <t>Scores and Arrangements</t>
  </si>
  <si>
    <t>Socials</t>
  </si>
  <si>
    <t>Term 1 Socials</t>
  </si>
  <si>
    <t>Welcome social + Any term 1 socials</t>
  </si>
  <si>
    <t>Term 2 Socials</t>
  </si>
  <si>
    <t>Any term 2 socials</t>
  </si>
  <si>
    <t>Sectional Socials</t>
  </si>
  <si>
    <t>Band sections include woodwind, brass, percussion, and color guard</t>
  </si>
  <si>
    <t>Year-End Social</t>
  </si>
  <si>
    <t>End of year social with members, executives, sectional leaders, alumni, instructors</t>
  </si>
  <si>
    <t>Total Expenses</t>
  </si>
  <si>
    <t>Ending Balance</t>
  </si>
  <si>
    <t>Ending Balance (4-5)</t>
  </si>
  <si>
    <t>Projected vs. Actual Variance</t>
  </si>
  <si>
    <t>Ending Balance + Safety Buffer</t>
  </si>
  <si>
    <t>St. Patrick's Day Parades - Toronto</t>
  </si>
  <si>
    <t>St. Patrick's Day Parades - Buffalo</t>
  </si>
  <si>
    <t>Collaboration Concert</t>
  </si>
  <si>
    <t>Includes additional clubs special project funding</t>
  </si>
  <si>
    <t>Last Minute Events</t>
  </si>
  <si>
    <t xml:space="preserve">Includes events that we are invited to last minute (i.e.. events that do not happen every year) such as Raptors Half Time Show, IT Chapter II, Sport Chek Photoshoot, Grand Opening of Wutai Shan Buddhist temple, etc. </t>
  </si>
  <si>
    <t>Approx. $100 per clubsfest; increased due to non-club status</t>
  </si>
  <si>
    <t>Bunnell Hitchon; activities of the named insured with respect to McMaster Marching Band
Locations to which this a policy applies: all locations used by the name issued
[New business liability ($750 + $60), Company fee ($80 + $6.40)</t>
  </si>
  <si>
    <t>St. Patrick's Day Parades</t>
  </si>
  <si>
    <t>Toronto</t>
  </si>
  <si>
    <t>Buffalo</t>
  </si>
  <si>
    <t>Photographer</t>
  </si>
  <si>
    <t>Events</t>
  </si>
  <si>
    <t>Last minute event fund</t>
  </si>
  <si>
    <t>Space ($1000), Charity Donation ($500)</t>
  </si>
  <si>
    <t>Charity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</si>
</sst>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_-&quot;$&quot;* #,##0.00_-;\-&quot;$&quot;* #,##0.00_-;_-&quot;$&quot;* &quot;-&quot;??_-;_-@"/>
  </numFmts>
  <fonts count="7">
    <font>
      <sz val="11"/>
      <color theme="1"/>
      <name val="Arial"/>
    </font>
    <font>
      <b/>
      <sz val="11"/>
      <color theme="1"/>
      <name val="Calibri"/>
    </font>
    <font>
      <sz val="11"/>
      <name val="Arial"/>
    </font>
    <font>
      <sz val="11"/>
      <color theme="1"/>
      <name val="Calibri"/>
    </font>
    <font>
      <u/>
      <sz val="11"/>
      <color theme="10"/>
      <name val="Arial"/>
    </font>
    <font>
      <b/>
      <u/>
      <sz val="11"/>
      <color theme="1"/>
      <name val="Calibri (body)"/>
    </font>
    <font>
      <sz val="11"/>
      <color rgb="FF000000"/>
      <name val="Calibri"/>
    </font>
  </fonts>
  <fills count="5">
    <fill>
      <patternFill patternType="none"/>
    </fill>
    <fill>
      <patternFill patternType="gray125"/>
    </fill>
    <fill>
      <patternFill patternType="solid">
        <fgColor rgb="FFD8D8D8"/>
        <bgColor rgb="FFD8D8D8"/>
      </patternFill>
    </fill>
    <fill>
      <patternFill patternType="solid">
        <fgColor theme="1"/>
        <bgColor theme="1"/>
      </patternFill>
    </fill>
    <fill>
      <patternFill patternType="solid">
        <fgColor rgb="FFD9D9D9"/>
        <bgColor rgb="FFD9D9D9"/>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55">
    <xf numFmtId="0" fontId="0" fillId="0" borderId="0" xfId="0" applyFont="1" applyAlignment="1"/>
    <xf numFmtId="0" fontId="3" fillId="0" borderId="0" xfId="0" applyFont="1" applyAlignment="1">
      <alignment horizontal="center"/>
    </xf>
    <xf numFmtId="0" fontId="3" fillId="0" borderId="0" xfId="0" applyFont="1"/>
    <xf numFmtId="0" fontId="1" fillId="0" borderId="0" xfId="0" applyFont="1"/>
    <xf numFmtId="0" fontId="1" fillId="0" borderId="0" xfId="0" applyFont="1" applyAlignment="1">
      <alignment horizontal="left"/>
    </xf>
    <xf numFmtId="0" fontId="5" fillId="0" borderId="0" xfId="0" applyFont="1" applyAlignment="1">
      <alignment horizontal="left"/>
    </xf>
    <xf numFmtId="0" fontId="3" fillId="2" borderId="1" xfId="0" applyFont="1" applyFill="1" applyBorder="1" applyAlignment="1">
      <alignment horizontal="center"/>
    </xf>
    <xf numFmtId="0" fontId="1" fillId="2" borderId="1" xfId="0" applyFont="1" applyFill="1" applyBorder="1"/>
    <xf numFmtId="0" fontId="1" fillId="0" borderId="2" xfId="0" applyFont="1" applyBorder="1"/>
    <xf numFmtId="164" fontId="3" fillId="0" borderId="2" xfId="0" applyNumberFormat="1" applyFont="1" applyBorder="1" applyAlignment="1">
      <alignment horizontal="center"/>
    </xf>
    <xf numFmtId="0" fontId="3" fillId="0" borderId="2" xfId="0" applyFont="1" applyBorder="1"/>
    <xf numFmtId="164" fontId="1" fillId="2" borderId="1" xfId="0" applyNumberFormat="1" applyFont="1" applyFill="1" applyBorder="1"/>
    <xf numFmtId="0" fontId="3" fillId="0" borderId="3" xfId="0" applyFont="1" applyBorder="1" applyAlignment="1">
      <alignment horizontal="right"/>
    </xf>
    <xf numFmtId="164" fontId="3" fillId="0" borderId="0" xfId="0" applyNumberFormat="1" applyFont="1"/>
    <xf numFmtId="0" fontId="3" fillId="0" borderId="4" xfId="0" applyFont="1" applyBorder="1"/>
    <xf numFmtId="0" fontId="1" fillId="2" borderId="5" xfId="0" applyFont="1" applyFill="1" applyBorder="1" applyAlignment="1">
      <alignment horizontal="left"/>
    </xf>
    <xf numFmtId="164" fontId="3" fillId="2" borderId="6" xfId="0" applyNumberFormat="1" applyFont="1" applyFill="1" applyBorder="1"/>
    <xf numFmtId="0" fontId="3" fillId="2" borderId="7" xfId="0" applyFont="1" applyFill="1" applyBorder="1"/>
    <xf numFmtId="0" fontId="1" fillId="2" borderId="8" xfId="0" applyFont="1" applyFill="1" applyBorder="1"/>
    <xf numFmtId="164" fontId="3" fillId="2" borderId="9" xfId="0" applyNumberFormat="1" applyFont="1" applyFill="1" applyBorder="1"/>
    <xf numFmtId="0" fontId="3" fillId="2" borderId="10" xfId="0" applyFont="1" applyFill="1" applyBorder="1"/>
    <xf numFmtId="0" fontId="1" fillId="2" borderId="11" xfId="0" applyFont="1" applyFill="1" applyBorder="1"/>
    <xf numFmtId="164" fontId="3" fillId="2" borderId="12" xfId="0" applyNumberFormat="1" applyFont="1" applyFill="1" applyBorder="1"/>
    <xf numFmtId="0" fontId="3" fillId="2" borderId="13" xfId="0" applyFont="1" applyFill="1" applyBorder="1"/>
    <xf numFmtId="0" fontId="1" fillId="2" borderId="5" xfId="0" applyFont="1" applyFill="1" applyBorder="1"/>
    <xf numFmtId="0" fontId="3" fillId="0" borderId="4" xfId="0" applyFont="1" applyBorder="1" applyAlignment="1">
      <alignment wrapText="1"/>
    </xf>
    <xf numFmtId="0" fontId="1" fillId="2" borderId="14" xfId="0" applyFont="1" applyFill="1" applyBorder="1" applyAlignment="1">
      <alignment horizontal="left"/>
    </xf>
    <xf numFmtId="164" fontId="3" fillId="2" borderId="15" xfId="0" applyNumberFormat="1" applyFont="1" applyFill="1" applyBorder="1"/>
    <xf numFmtId="0" fontId="3" fillId="2" borderId="16" xfId="0" applyFont="1" applyFill="1" applyBorder="1"/>
    <xf numFmtId="0" fontId="3" fillId="0" borderId="4" xfId="0" applyFont="1" applyBorder="1" applyAlignment="1">
      <alignment horizontal="center"/>
    </xf>
    <xf numFmtId="0" fontId="1" fillId="2" borderId="7" xfId="0" applyFont="1" applyFill="1" applyBorder="1" applyAlignment="1">
      <alignment horizontal="left"/>
    </xf>
    <xf numFmtId="164" fontId="3" fillId="2" borderId="1" xfId="0" applyNumberFormat="1" applyFont="1" applyFill="1" applyBorder="1"/>
    <xf numFmtId="0" fontId="3" fillId="3" borderId="1" xfId="0" applyFont="1" applyFill="1" applyBorder="1"/>
    <xf numFmtId="0" fontId="1" fillId="2" borderId="19" xfId="0" applyFont="1" applyFill="1" applyBorder="1" applyAlignment="1">
      <alignment horizontal="center"/>
    </xf>
    <xf numFmtId="0" fontId="6" fillId="4" borderId="20" xfId="0" applyFont="1" applyFill="1" applyBorder="1"/>
    <xf numFmtId="8" fontId="6" fillId="4" borderId="21" xfId="0" applyNumberFormat="1" applyFont="1" applyFill="1" applyBorder="1"/>
    <xf numFmtId="0" fontId="6" fillId="4" borderId="21" xfId="0" applyFont="1" applyFill="1" applyBorder="1"/>
    <xf numFmtId="0" fontId="6" fillId="0" borderId="3" xfId="0" applyFont="1" applyBorder="1" applyAlignment="1">
      <alignment horizontal="right"/>
    </xf>
    <xf numFmtId="164" fontId="6" fillId="0" borderId="0" xfId="0" applyNumberFormat="1" applyFont="1"/>
    <xf numFmtId="0" fontId="3" fillId="2" borderId="20" xfId="0" applyFont="1" applyFill="1" applyBorder="1"/>
    <xf numFmtId="8" fontId="3" fillId="2" borderId="20" xfId="0" applyNumberFormat="1" applyFont="1" applyFill="1" applyBorder="1"/>
    <xf numFmtId="0" fontId="1" fillId="0" borderId="0" xfId="0" applyFont="1" applyAlignment="1">
      <alignment horizontal="left"/>
    </xf>
    <xf numFmtId="0" fontId="0" fillId="0" borderId="0" xfId="0" applyFont="1" applyAlignment="1"/>
    <xf numFmtId="164" fontId="3" fillId="2" borderId="17" xfId="0" applyNumberFormat="1" applyFont="1" applyFill="1" applyBorder="1" applyAlignment="1">
      <alignment horizontal="center"/>
    </xf>
    <xf numFmtId="0" fontId="1" fillId="2" borderId="5" xfId="0" applyFont="1" applyFill="1" applyBorder="1" applyAlignment="1">
      <alignment horizontal="center"/>
    </xf>
    <xf numFmtId="0" fontId="2" fillId="0" borderId="6" xfId="0" applyFont="1" applyBorder="1" applyAlignment="1"/>
    <xf numFmtId="0" fontId="2" fillId="0" borderId="7" xfId="0" applyFont="1" applyBorder="1" applyAlignment="1"/>
    <xf numFmtId="0" fontId="3" fillId="2" borderId="5" xfId="0" applyFont="1" applyFill="1" applyBorder="1" applyAlignment="1">
      <alignment horizontal="center"/>
    </xf>
    <xf numFmtId="15" fontId="3" fillId="2" borderId="5" xfId="0" applyNumberFormat="1" applyFont="1" applyFill="1" applyBorder="1" applyAlignment="1">
      <alignment horizontal="center"/>
    </xf>
    <xf numFmtId="0" fontId="4" fillId="2" borderId="5" xfId="0" applyFont="1" applyFill="1" applyBorder="1" applyAlignment="1">
      <alignment horizontal="center"/>
    </xf>
    <xf numFmtId="164" fontId="3" fillId="2" borderId="5" xfId="0" applyNumberFormat="1" applyFont="1" applyFill="1" applyBorder="1" applyAlignment="1">
      <alignment horizontal="center"/>
    </xf>
    <xf numFmtId="0" fontId="3" fillId="0" borderId="15" xfId="0" applyFont="1" applyBorder="1" applyAlignment="1">
      <alignment horizontal="center"/>
    </xf>
    <xf numFmtId="0" fontId="3" fillId="0" borderId="15" xfId="0" applyFont="1" applyBorder="1"/>
    <xf numFmtId="0" fontId="1" fillId="2" borderId="17" xfId="0" applyFont="1" applyFill="1" applyBorder="1"/>
    <xf numFmtId="0" fontId="2" fillId="0" borderId="1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inance@mcmastermarchingband.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nance@mcmastermarchingband.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inance@mcmastermarchingband.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finance@mcmastermarchingban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0"/>
  <sheetViews>
    <sheetView tabSelected="1" workbookViewId="0"/>
  </sheetViews>
  <sheetFormatPr defaultColWidth="12.625" defaultRowHeight="15" customHeight="1"/>
  <cols>
    <col min="1" max="1" width="7" customWidth="1"/>
    <col min="2" max="2" width="37.875" customWidth="1"/>
    <col min="3" max="3" width="11.75" customWidth="1"/>
    <col min="4" max="4" width="13.5" customWidth="1"/>
    <col min="5" max="5" width="72" customWidth="1"/>
    <col min="6" max="26" width="7.75" customWidth="1"/>
  </cols>
  <sheetData>
    <row r="1" spans="1:9">
      <c r="A1" s="44" t="s">
        <v>0</v>
      </c>
      <c r="B1" s="45"/>
      <c r="C1" s="45"/>
      <c r="D1" s="45"/>
      <c r="E1" s="46"/>
    </row>
    <row r="2" spans="1:9">
      <c r="A2" s="1"/>
    </row>
    <row r="3" spans="1:9">
      <c r="A3" s="44" t="s">
        <v>1</v>
      </c>
      <c r="B3" s="46"/>
      <c r="C3" s="47" t="s">
        <v>2</v>
      </c>
      <c r="D3" s="45"/>
      <c r="E3" s="46"/>
    </row>
    <row r="4" spans="1:9">
      <c r="A4" s="44" t="s">
        <v>3</v>
      </c>
      <c r="B4" s="46"/>
      <c r="C4" s="47" t="s">
        <v>4</v>
      </c>
      <c r="D4" s="45"/>
      <c r="E4" s="46"/>
    </row>
    <row r="5" spans="1:9">
      <c r="A5" s="44" t="s">
        <v>5</v>
      </c>
      <c r="B5" s="46"/>
      <c r="C5" s="48">
        <v>44394</v>
      </c>
      <c r="D5" s="45"/>
      <c r="E5" s="46"/>
    </row>
    <row r="6" spans="1:9">
      <c r="A6" s="44" t="s">
        <v>6</v>
      </c>
      <c r="B6" s="46"/>
      <c r="C6" s="49" t="s">
        <v>7</v>
      </c>
      <c r="D6" s="45"/>
      <c r="E6" s="46"/>
    </row>
    <row r="7" spans="1:9">
      <c r="A7" s="44" t="s">
        <v>8</v>
      </c>
      <c r="B7" s="46"/>
      <c r="C7" s="47" t="s">
        <v>9</v>
      </c>
      <c r="D7" s="45"/>
      <c r="E7" s="46"/>
      <c r="G7" s="2"/>
    </row>
    <row r="8" spans="1:9">
      <c r="A8" s="1"/>
      <c r="B8" s="3"/>
      <c r="C8" s="1"/>
      <c r="D8" s="1"/>
      <c r="E8" s="1"/>
    </row>
    <row r="9" spans="1:9">
      <c r="A9" s="41" t="s">
        <v>10</v>
      </c>
      <c r="B9" s="42"/>
      <c r="C9" s="2"/>
      <c r="D9" s="2"/>
      <c r="E9" s="2"/>
      <c r="F9" s="2"/>
    </row>
    <row r="10" spans="1:9">
      <c r="A10" s="5"/>
      <c r="B10" s="4" t="s">
        <v>11</v>
      </c>
      <c r="C10" s="2"/>
      <c r="D10" s="2"/>
      <c r="E10" s="2"/>
      <c r="F10" s="2"/>
      <c r="H10" s="2"/>
      <c r="I10" s="2"/>
    </row>
    <row r="11" spans="1:9">
      <c r="A11" s="6">
        <v>1</v>
      </c>
      <c r="B11" s="7" t="s">
        <v>12</v>
      </c>
      <c r="C11" s="50">
        <v>52012.58</v>
      </c>
      <c r="D11" s="45"/>
      <c r="E11" s="46"/>
    </row>
    <row r="12" spans="1:9">
      <c r="A12" s="6">
        <v>2</v>
      </c>
      <c r="B12" s="7" t="s">
        <v>13</v>
      </c>
      <c r="C12" s="50">
        <v>0</v>
      </c>
      <c r="D12" s="45"/>
      <c r="E12" s="46"/>
    </row>
    <row r="13" spans="1:9">
      <c r="A13" s="51"/>
      <c r="B13" s="52"/>
      <c r="C13" s="52"/>
      <c r="E13" s="52"/>
      <c r="F13" s="2"/>
      <c r="G13" s="2"/>
    </row>
    <row r="14" spans="1:9">
      <c r="A14" s="1"/>
      <c r="B14" s="8" t="s">
        <v>14</v>
      </c>
      <c r="C14" s="9"/>
      <c r="D14" s="9"/>
      <c r="E14" s="10"/>
      <c r="F14" s="2"/>
      <c r="G14" s="2"/>
    </row>
    <row r="15" spans="1:9">
      <c r="A15" s="1"/>
      <c r="B15" s="7" t="s">
        <v>15</v>
      </c>
      <c r="C15" s="11" t="s">
        <v>16</v>
      </c>
      <c r="D15" s="11" t="s">
        <v>17</v>
      </c>
      <c r="E15" s="7" t="s">
        <v>18</v>
      </c>
    </row>
    <row r="16" spans="1:9">
      <c r="A16" s="1"/>
      <c r="B16" s="12" t="s">
        <v>19</v>
      </c>
      <c r="C16" s="13">
        <v>3200</v>
      </c>
      <c r="D16" s="13"/>
      <c r="E16" s="14" t="s">
        <v>20</v>
      </c>
    </row>
    <row r="17" spans="1:7">
      <c r="A17" s="1"/>
      <c r="B17" s="12" t="s">
        <v>21</v>
      </c>
      <c r="C17" s="13">
        <f>16000</f>
        <v>16000</v>
      </c>
      <c r="D17" s="13"/>
      <c r="E17" s="14" t="s">
        <v>22</v>
      </c>
    </row>
    <row r="18" spans="1:7">
      <c r="A18" s="1"/>
      <c r="B18" s="15" t="s">
        <v>23</v>
      </c>
      <c r="C18" s="16"/>
      <c r="D18" s="16"/>
      <c r="E18" s="17"/>
    </row>
    <row r="19" spans="1:7">
      <c r="A19" s="1"/>
      <c r="B19" s="12" t="s">
        <v>24</v>
      </c>
      <c r="C19" s="13"/>
      <c r="D19" s="13"/>
      <c r="E19" s="14"/>
    </row>
    <row r="20" spans="1:7">
      <c r="A20" s="6">
        <v>3</v>
      </c>
      <c r="B20" s="18" t="s">
        <v>25</v>
      </c>
      <c r="C20" s="19">
        <f t="shared" ref="C20:D20" si="0">SUM(C16:C19)</f>
        <v>19200</v>
      </c>
      <c r="D20" s="19">
        <f t="shared" si="0"/>
        <v>0</v>
      </c>
      <c r="E20" s="20"/>
    </row>
    <row r="21" spans="1:7" ht="15.75" customHeight="1">
      <c r="A21" s="6">
        <v>4</v>
      </c>
      <c r="B21" s="21" t="s">
        <v>26</v>
      </c>
      <c r="C21" s="22">
        <f>$C$11-$C$12+$C$20</f>
        <v>71212.58</v>
      </c>
      <c r="D21" s="22">
        <f>$C$11-$C$12+$D$20</f>
        <v>52012.58</v>
      </c>
      <c r="E21" s="23"/>
    </row>
    <row r="22" spans="1:7" ht="15.75" customHeight="1">
      <c r="A22" s="51"/>
      <c r="B22" s="3"/>
      <c r="C22" s="13"/>
      <c r="D22" s="13"/>
      <c r="E22" s="2"/>
      <c r="F22" s="2"/>
      <c r="G22" s="2"/>
    </row>
    <row r="23" spans="1:7" ht="15.75" customHeight="1">
      <c r="A23" s="41" t="s">
        <v>27</v>
      </c>
      <c r="B23" s="42"/>
      <c r="C23" s="13"/>
      <c r="D23" s="13"/>
      <c r="E23" s="2"/>
      <c r="F23" s="2"/>
      <c r="G23" s="2"/>
    </row>
    <row r="24" spans="1:7" ht="15.75" customHeight="1">
      <c r="A24" s="4"/>
      <c r="B24" s="4" t="s">
        <v>28</v>
      </c>
      <c r="C24" s="13"/>
      <c r="D24" s="13"/>
      <c r="E24" s="2"/>
      <c r="F24" s="2"/>
      <c r="G24" s="2"/>
    </row>
    <row r="25" spans="1:7" ht="15.75" customHeight="1">
      <c r="A25" s="1"/>
      <c r="B25" s="24" t="s">
        <v>29</v>
      </c>
      <c r="C25" s="16"/>
      <c r="D25" s="16"/>
      <c r="E25" s="17"/>
      <c r="F25" s="2"/>
      <c r="G25" s="2"/>
    </row>
    <row r="26" spans="1:7" ht="15.75" customHeight="1">
      <c r="A26" s="1"/>
      <c r="B26" s="12" t="s">
        <v>19</v>
      </c>
      <c r="C26" s="13">
        <v>3200</v>
      </c>
      <c r="D26" s="13"/>
      <c r="E26" s="14" t="s">
        <v>30</v>
      </c>
      <c r="F26" s="2"/>
      <c r="G26" s="2"/>
    </row>
    <row r="27" spans="1:7" ht="15.75" customHeight="1">
      <c r="A27" s="1"/>
      <c r="B27" s="12" t="s">
        <v>31</v>
      </c>
      <c r="C27" s="13">
        <v>450</v>
      </c>
      <c r="D27" s="13"/>
      <c r="E27" s="14" t="s">
        <v>32</v>
      </c>
    </row>
    <row r="28" spans="1:7" ht="15.75" customHeight="1">
      <c r="A28" s="1"/>
      <c r="B28" s="12" t="s">
        <v>33</v>
      </c>
      <c r="C28" s="13">
        <v>1000</v>
      </c>
      <c r="D28" s="13"/>
      <c r="E28" s="14" t="s">
        <v>34</v>
      </c>
    </row>
    <row r="29" spans="1:7" ht="15.75" customHeight="1">
      <c r="A29" s="1"/>
      <c r="B29" s="12" t="s">
        <v>35</v>
      </c>
      <c r="C29" s="13">
        <v>200</v>
      </c>
      <c r="D29" s="13"/>
      <c r="E29" s="14" t="s">
        <v>36</v>
      </c>
    </row>
    <row r="30" spans="1:7" ht="15.75" customHeight="1">
      <c r="A30" s="1"/>
      <c r="B30" s="12" t="s">
        <v>37</v>
      </c>
      <c r="C30" s="13">
        <v>126</v>
      </c>
      <c r="D30" s="13"/>
      <c r="E30" s="14" t="s">
        <v>38</v>
      </c>
    </row>
    <row r="31" spans="1:7" ht="15.75" customHeight="1">
      <c r="A31" s="1"/>
      <c r="B31" s="12" t="s">
        <v>39</v>
      </c>
      <c r="C31" s="13">
        <v>900</v>
      </c>
      <c r="D31" s="13"/>
      <c r="E31" s="25" t="s">
        <v>40</v>
      </c>
    </row>
    <row r="32" spans="1:7" ht="15.75" customHeight="1">
      <c r="A32" s="1"/>
      <c r="B32" s="12" t="s">
        <v>41</v>
      </c>
      <c r="C32" s="13">
        <v>640</v>
      </c>
      <c r="D32" s="13"/>
      <c r="E32" s="25" t="s">
        <v>42</v>
      </c>
    </row>
    <row r="33" spans="1:5" ht="15.75" customHeight="1">
      <c r="A33" s="1"/>
      <c r="B33" s="12" t="s">
        <v>43</v>
      </c>
      <c r="C33" s="13">
        <v>1060</v>
      </c>
      <c r="D33" s="13"/>
      <c r="E33" s="25" t="s">
        <v>44</v>
      </c>
    </row>
    <row r="34" spans="1:5" ht="15.75" customHeight="1">
      <c r="A34" s="1"/>
      <c r="B34" s="12" t="s">
        <v>45</v>
      </c>
      <c r="C34" s="13">
        <v>27.99</v>
      </c>
      <c r="D34" s="13"/>
      <c r="E34" s="25" t="s">
        <v>46</v>
      </c>
    </row>
    <row r="35" spans="1:5" ht="15.75" customHeight="1">
      <c r="A35" s="1"/>
      <c r="B35" s="12" t="s">
        <v>47</v>
      </c>
      <c r="C35" s="13">
        <v>18014.580000000002</v>
      </c>
      <c r="D35" s="13">
        <v>18014.580000000002</v>
      </c>
      <c r="E35" s="25" t="s">
        <v>48</v>
      </c>
    </row>
    <row r="36" spans="1:5" ht="15.75" customHeight="1">
      <c r="A36" s="1"/>
      <c r="B36" s="12" t="s">
        <v>49</v>
      </c>
      <c r="C36" s="13">
        <v>3000</v>
      </c>
      <c r="D36" s="13"/>
      <c r="E36" s="25"/>
    </row>
    <row r="37" spans="1:5" ht="15.75" customHeight="1">
      <c r="A37" s="1"/>
      <c r="B37" s="12" t="s">
        <v>50</v>
      </c>
      <c r="C37" s="13">
        <v>2100</v>
      </c>
      <c r="D37" s="13"/>
      <c r="E37" s="25"/>
    </row>
    <row r="38" spans="1:5" ht="15.75" customHeight="1">
      <c r="A38" s="1"/>
      <c r="B38" s="12" t="s">
        <v>51</v>
      </c>
      <c r="C38" s="13">
        <v>500</v>
      </c>
      <c r="D38" s="13"/>
      <c r="E38" s="25"/>
    </row>
    <row r="39" spans="1:5" ht="15.75" customHeight="1">
      <c r="A39" s="1"/>
      <c r="B39" s="12" t="s">
        <v>52</v>
      </c>
      <c r="C39" s="13">
        <v>1600</v>
      </c>
      <c r="D39" s="13"/>
      <c r="E39" s="25"/>
    </row>
    <row r="40" spans="1:5" ht="15.75" customHeight="1">
      <c r="A40" s="1"/>
      <c r="B40" s="12" t="s">
        <v>53</v>
      </c>
      <c r="C40" s="13">
        <v>663.57</v>
      </c>
      <c r="D40" s="13"/>
      <c r="E40" s="25"/>
    </row>
    <row r="41" spans="1:5" ht="15.75" customHeight="1">
      <c r="A41" s="1"/>
      <c r="B41" s="12" t="s">
        <v>54</v>
      </c>
      <c r="C41" s="13">
        <v>39.99</v>
      </c>
      <c r="D41" s="13"/>
      <c r="E41" s="25" t="s">
        <v>55</v>
      </c>
    </row>
    <row r="42" spans="1:5" ht="15.75" customHeight="1">
      <c r="A42" s="1"/>
      <c r="B42" s="12" t="s">
        <v>56</v>
      </c>
      <c r="C42" s="13">
        <v>26.99</v>
      </c>
      <c r="D42" s="13"/>
      <c r="E42" s="25"/>
    </row>
    <row r="43" spans="1:5" ht="15.75" customHeight="1">
      <c r="A43" s="1"/>
      <c r="B43" s="12" t="s">
        <v>57</v>
      </c>
      <c r="C43" s="13">
        <v>230.52</v>
      </c>
      <c r="D43" s="13"/>
      <c r="E43" s="25"/>
    </row>
    <row r="44" spans="1:5" ht="15.75" customHeight="1">
      <c r="A44" s="1"/>
      <c r="B44" s="12" t="s">
        <v>58</v>
      </c>
      <c r="C44" s="13">
        <v>40</v>
      </c>
      <c r="D44" s="13"/>
      <c r="E44" s="25"/>
    </row>
    <row r="45" spans="1:5" ht="15.75" customHeight="1">
      <c r="A45" s="1"/>
      <c r="B45" s="12" t="s">
        <v>59</v>
      </c>
      <c r="C45" s="13">
        <v>441.28</v>
      </c>
      <c r="D45" s="13"/>
      <c r="E45" s="25"/>
    </row>
    <row r="46" spans="1:5" ht="15.75" customHeight="1">
      <c r="A46" s="1"/>
      <c r="B46" s="12" t="s">
        <v>60</v>
      </c>
      <c r="C46" s="13">
        <v>44.19</v>
      </c>
      <c r="D46" s="13"/>
      <c r="E46" s="25" t="s">
        <v>61</v>
      </c>
    </row>
    <row r="47" spans="1:5" ht="15.75" customHeight="1">
      <c r="A47" s="1"/>
      <c r="B47" s="12" t="s">
        <v>62</v>
      </c>
      <c r="C47" s="13">
        <v>44.95</v>
      </c>
      <c r="D47" s="13"/>
      <c r="E47" s="25"/>
    </row>
    <row r="48" spans="1:5" ht="15.75" customHeight="1">
      <c r="A48" s="1"/>
      <c r="B48" s="12" t="s">
        <v>63</v>
      </c>
      <c r="C48" s="13">
        <v>200.54</v>
      </c>
      <c r="D48" s="13"/>
      <c r="E48" s="25"/>
    </row>
    <row r="49" spans="1:5" ht="15.75" customHeight="1">
      <c r="A49" s="1"/>
      <c r="B49" s="12" t="s">
        <v>64</v>
      </c>
      <c r="C49" s="13">
        <v>1244.74</v>
      </c>
      <c r="D49" s="13"/>
      <c r="E49" s="25"/>
    </row>
    <row r="50" spans="1:5" ht="15.75" customHeight="1">
      <c r="A50" s="1"/>
      <c r="B50" s="12" t="s">
        <v>65</v>
      </c>
      <c r="C50" s="13">
        <v>250</v>
      </c>
      <c r="D50" s="13"/>
      <c r="E50" s="25"/>
    </row>
    <row r="51" spans="1:5" ht="15.75" customHeight="1">
      <c r="A51" s="1"/>
      <c r="B51" s="26" t="s">
        <v>66</v>
      </c>
      <c r="C51" s="27"/>
      <c r="D51" s="27"/>
      <c r="E51" s="28"/>
    </row>
    <row r="52" spans="1:5" ht="15.75" customHeight="1">
      <c r="A52" s="1"/>
      <c r="B52" s="15" t="s">
        <v>67</v>
      </c>
      <c r="C52" s="16"/>
      <c r="D52" s="16"/>
      <c r="E52" s="17"/>
    </row>
    <row r="53" spans="1:5" ht="15.75" customHeight="1">
      <c r="A53" s="1"/>
      <c r="B53" s="12" t="s">
        <v>68</v>
      </c>
      <c r="C53" s="13">
        <v>600</v>
      </c>
      <c r="D53" s="13"/>
      <c r="E53" s="14" t="s">
        <v>69</v>
      </c>
    </row>
    <row r="54" spans="1:5" ht="15.75" customHeight="1">
      <c r="A54" s="1"/>
      <c r="B54" s="12" t="s">
        <v>70</v>
      </c>
      <c r="C54" s="13">
        <v>320</v>
      </c>
      <c r="D54" s="13"/>
      <c r="E54" s="14" t="s">
        <v>71</v>
      </c>
    </row>
    <row r="55" spans="1:5" ht="15.75" customHeight="1">
      <c r="A55" s="1"/>
      <c r="B55" s="12" t="s">
        <v>72</v>
      </c>
      <c r="C55" s="13">
        <v>2400</v>
      </c>
      <c r="D55" s="13"/>
      <c r="E55" s="14" t="s">
        <v>73</v>
      </c>
    </row>
    <row r="56" spans="1:5" ht="15.75" customHeight="1">
      <c r="A56" s="1"/>
      <c r="B56" s="12" t="s">
        <v>74</v>
      </c>
      <c r="C56" s="13">
        <v>600</v>
      </c>
      <c r="D56" s="13"/>
      <c r="E56" s="14" t="s">
        <v>75</v>
      </c>
    </row>
    <row r="57" spans="1:5" ht="15.75" customHeight="1">
      <c r="A57" s="1"/>
      <c r="B57" s="12" t="s">
        <v>76</v>
      </c>
      <c r="C57" s="13">
        <v>320</v>
      </c>
      <c r="D57" s="13"/>
      <c r="E57" s="14" t="s">
        <v>71</v>
      </c>
    </row>
    <row r="58" spans="1:5" ht="15.75" customHeight="1">
      <c r="A58" s="1"/>
      <c r="B58" s="12" t="s">
        <v>77</v>
      </c>
      <c r="C58" s="13">
        <v>2400</v>
      </c>
      <c r="D58" s="13"/>
      <c r="E58" s="14" t="s">
        <v>73</v>
      </c>
    </row>
    <row r="59" spans="1:5" ht="15.75" customHeight="1">
      <c r="A59" s="1"/>
      <c r="B59" s="12" t="s">
        <v>78</v>
      </c>
      <c r="C59" s="13">
        <v>400</v>
      </c>
      <c r="D59" s="13"/>
      <c r="E59" s="14" t="s">
        <v>79</v>
      </c>
    </row>
    <row r="60" spans="1:5" ht="15.75" customHeight="1">
      <c r="A60" s="1"/>
      <c r="B60" s="15" t="s">
        <v>80</v>
      </c>
      <c r="C60" s="16"/>
      <c r="D60" s="16"/>
      <c r="E60" s="17"/>
    </row>
    <row r="61" spans="1:5" ht="15.75" customHeight="1">
      <c r="A61" s="1"/>
      <c r="B61" s="12" t="s">
        <v>81</v>
      </c>
      <c r="C61" s="13">
        <v>100</v>
      </c>
      <c r="D61" s="13"/>
      <c r="E61" s="14" t="s">
        <v>82</v>
      </c>
    </row>
    <row r="62" spans="1:5" ht="15.75" customHeight="1">
      <c r="A62" s="1"/>
      <c r="B62" s="12" t="s">
        <v>83</v>
      </c>
      <c r="C62" s="13">
        <v>100</v>
      </c>
      <c r="D62" s="13"/>
      <c r="E62" s="14" t="s">
        <v>84</v>
      </c>
    </row>
    <row r="63" spans="1:5" ht="15.75" customHeight="1">
      <c r="A63" s="1"/>
      <c r="B63" s="12" t="s">
        <v>85</v>
      </c>
      <c r="C63" s="13">
        <v>150</v>
      </c>
      <c r="D63" s="13"/>
      <c r="E63" s="14" t="s">
        <v>86</v>
      </c>
    </row>
    <row r="64" spans="1:5" ht="15.75" customHeight="1">
      <c r="A64" s="1"/>
      <c r="B64" s="12" t="s">
        <v>87</v>
      </c>
      <c r="C64" s="13">
        <v>200</v>
      </c>
      <c r="D64" s="13"/>
      <c r="E64" s="14" t="s">
        <v>88</v>
      </c>
    </row>
    <row r="65" spans="1:5" ht="15.75" customHeight="1">
      <c r="A65" s="6">
        <v>5</v>
      </c>
      <c r="B65" s="24" t="s">
        <v>89</v>
      </c>
      <c r="C65" s="16">
        <f t="shared" ref="C65:D65" si="1">SUM(C26:C64)</f>
        <v>43635.339999999989</v>
      </c>
      <c r="D65" s="16">
        <f t="shared" si="1"/>
        <v>18014.580000000002</v>
      </c>
      <c r="E65" s="17"/>
    </row>
    <row r="66" spans="1:5" ht="15.75" customHeight="1">
      <c r="A66" s="1"/>
      <c r="B66" s="3"/>
      <c r="C66" s="13"/>
      <c r="D66" s="13"/>
      <c r="E66" s="2"/>
    </row>
    <row r="67" spans="1:5" ht="15.75" customHeight="1">
      <c r="A67" s="41" t="s">
        <v>90</v>
      </c>
      <c r="B67" s="42"/>
      <c r="C67" s="13"/>
      <c r="D67" s="13"/>
      <c r="E67" s="2"/>
    </row>
    <row r="68" spans="1:5" ht="15.75" customHeight="1">
      <c r="A68" s="29"/>
      <c r="B68" s="30" t="s">
        <v>91</v>
      </c>
      <c r="C68" s="31">
        <f>$C$21-$C$65</f>
        <v>27577.240000000013</v>
      </c>
      <c r="D68" s="31">
        <f>$D$21-$D$65</f>
        <v>33998</v>
      </c>
      <c r="E68" s="32"/>
    </row>
    <row r="69" spans="1:5" ht="15.75" customHeight="1">
      <c r="A69" s="1"/>
      <c r="B69" s="53" t="s">
        <v>92</v>
      </c>
      <c r="C69" s="43">
        <f>$D$68-$C$68</f>
        <v>6420.7599999999875</v>
      </c>
      <c r="D69" s="54"/>
      <c r="E69" s="33" t="str">
        <f>IF($C$69&lt;0,"DEFICIT","SURPLUS")</f>
        <v>SURPLUS</v>
      </c>
    </row>
    <row r="70" spans="1:5" ht="15.75" customHeight="1">
      <c r="A70" s="1"/>
      <c r="B70" s="34" t="s">
        <v>93</v>
      </c>
      <c r="C70" s="35">
        <v>37577.24</v>
      </c>
      <c r="D70" s="35">
        <v>43998</v>
      </c>
      <c r="E70" s="36"/>
    </row>
    <row r="71" spans="1:5" ht="15.75" customHeight="1">
      <c r="A71" s="1"/>
    </row>
    <row r="72" spans="1:5" ht="15.75" customHeight="1">
      <c r="A72" s="1"/>
    </row>
    <row r="73" spans="1:5" ht="15.75" customHeight="1">
      <c r="A73" s="1"/>
    </row>
    <row r="74" spans="1:5" ht="15.75" customHeight="1">
      <c r="A74" s="1"/>
    </row>
    <row r="75" spans="1:5" ht="15.75" customHeight="1">
      <c r="A75" s="1"/>
    </row>
    <row r="76" spans="1:5" ht="15.75" customHeight="1">
      <c r="A76" s="1"/>
    </row>
    <row r="77" spans="1:5" ht="15.75" customHeight="1">
      <c r="A77" s="1"/>
    </row>
    <row r="78" spans="1:5" ht="15.75" customHeight="1">
      <c r="A78" s="1"/>
    </row>
    <row r="79" spans="1:5" ht="15.75" customHeight="1">
      <c r="A79" s="1"/>
    </row>
    <row r="80" spans="1:5"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17">
    <mergeCell ref="A5:B5"/>
    <mergeCell ref="C5:E5"/>
    <mergeCell ref="A23:B23"/>
    <mergeCell ref="A67:B67"/>
    <mergeCell ref="C69:D69"/>
    <mergeCell ref="A6:B6"/>
    <mergeCell ref="C6:E6"/>
    <mergeCell ref="A7:B7"/>
    <mergeCell ref="C7:E7"/>
    <mergeCell ref="A9:B9"/>
    <mergeCell ref="C11:E11"/>
    <mergeCell ref="C12:E12"/>
    <mergeCell ref="A1:E1"/>
    <mergeCell ref="A3:B3"/>
    <mergeCell ref="C3:E3"/>
    <mergeCell ref="A4:B4"/>
    <mergeCell ref="C4:E4"/>
  </mergeCells>
  <hyperlinks>
    <hyperlink ref="C6" r:id="rId1" xr:uid="{00000000-0004-0000-0000-00000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0"/>
  <sheetViews>
    <sheetView workbookViewId="0"/>
  </sheetViews>
  <sheetFormatPr defaultColWidth="12.625" defaultRowHeight="15" customHeight="1"/>
  <cols>
    <col min="1" max="1" width="7.875" customWidth="1"/>
    <col min="2" max="2" width="32.375" customWidth="1"/>
    <col min="3" max="3" width="11.75" customWidth="1"/>
    <col min="4" max="4" width="13.5" customWidth="1"/>
    <col min="5" max="5" width="67.75" customWidth="1"/>
    <col min="6" max="26" width="7.75" customWidth="1"/>
  </cols>
  <sheetData>
    <row r="1" spans="1:9">
      <c r="A1" s="44" t="s">
        <v>0</v>
      </c>
      <c r="B1" s="45"/>
      <c r="C1" s="45"/>
      <c r="D1" s="45"/>
      <c r="E1" s="46"/>
    </row>
    <row r="2" spans="1:9">
      <c r="A2" s="1"/>
    </row>
    <row r="3" spans="1:9">
      <c r="A3" s="44" t="s">
        <v>1</v>
      </c>
      <c r="B3" s="46"/>
      <c r="C3" s="47" t="s">
        <v>2</v>
      </c>
      <c r="D3" s="45"/>
      <c r="E3" s="46"/>
    </row>
    <row r="4" spans="1:9">
      <c r="A4" s="44" t="s">
        <v>3</v>
      </c>
      <c r="B4" s="46"/>
      <c r="C4" s="47" t="s">
        <v>4</v>
      </c>
      <c r="D4" s="45"/>
      <c r="E4" s="46"/>
    </row>
    <row r="5" spans="1:9">
      <c r="A5" s="44" t="s">
        <v>5</v>
      </c>
      <c r="B5" s="46"/>
      <c r="C5" s="48">
        <v>44394</v>
      </c>
      <c r="D5" s="45"/>
      <c r="E5" s="46"/>
    </row>
    <row r="6" spans="1:9">
      <c r="A6" s="44" t="s">
        <v>6</v>
      </c>
      <c r="B6" s="46"/>
      <c r="C6" s="49" t="s">
        <v>7</v>
      </c>
      <c r="D6" s="45"/>
      <c r="E6" s="46"/>
    </row>
    <row r="7" spans="1:9">
      <c r="A7" s="44" t="s">
        <v>8</v>
      </c>
      <c r="B7" s="46"/>
      <c r="C7" s="47" t="s">
        <v>9</v>
      </c>
      <c r="D7" s="45"/>
      <c r="E7" s="46"/>
      <c r="G7" s="2"/>
    </row>
    <row r="8" spans="1:9">
      <c r="A8" s="1"/>
      <c r="B8" s="3"/>
      <c r="C8" s="1"/>
      <c r="D8" s="1"/>
      <c r="E8" s="1"/>
    </row>
    <row r="9" spans="1:9">
      <c r="A9" s="41" t="s">
        <v>10</v>
      </c>
      <c r="B9" s="42"/>
      <c r="C9" s="2"/>
      <c r="D9" s="2"/>
      <c r="E9" s="2"/>
      <c r="F9" s="2"/>
    </row>
    <row r="10" spans="1:9">
      <c r="A10" s="5"/>
      <c r="B10" s="4" t="s">
        <v>11</v>
      </c>
      <c r="C10" s="2"/>
      <c r="D10" s="2"/>
      <c r="E10" s="2"/>
      <c r="F10" s="2"/>
      <c r="H10" s="2"/>
      <c r="I10" s="2"/>
    </row>
    <row r="11" spans="1:9">
      <c r="A11" s="6">
        <v>1</v>
      </c>
      <c r="B11" s="7" t="s">
        <v>12</v>
      </c>
      <c r="C11" s="50">
        <v>52012.58</v>
      </c>
      <c r="D11" s="45"/>
      <c r="E11" s="46"/>
    </row>
    <row r="12" spans="1:9">
      <c r="A12" s="6">
        <v>2</v>
      </c>
      <c r="B12" s="7" t="s">
        <v>13</v>
      </c>
      <c r="C12" s="50">
        <v>0</v>
      </c>
      <c r="D12" s="45"/>
      <c r="E12" s="46"/>
    </row>
    <row r="13" spans="1:9">
      <c r="A13" s="51"/>
      <c r="B13" s="52"/>
      <c r="C13" s="52"/>
      <c r="E13" s="52"/>
      <c r="F13" s="2"/>
      <c r="G13" s="2"/>
    </row>
    <row r="14" spans="1:9">
      <c r="A14" s="1"/>
      <c r="B14" s="8" t="s">
        <v>14</v>
      </c>
      <c r="C14" s="9"/>
      <c r="D14" s="9"/>
      <c r="E14" s="10"/>
      <c r="F14" s="2"/>
      <c r="G14" s="2"/>
    </row>
    <row r="15" spans="1:9">
      <c r="A15" s="1"/>
      <c r="B15" s="7" t="s">
        <v>15</v>
      </c>
      <c r="C15" s="11" t="s">
        <v>16</v>
      </c>
      <c r="D15" s="11" t="s">
        <v>17</v>
      </c>
      <c r="E15" s="7" t="s">
        <v>18</v>
      </c>
    </row>
    <row r="16" spans="1:9">
      <c r="A16" s="1"/>
      <c r="B16" s="12" t="s">
        <v>19</v>
      </c>
      <c r="C16" s="13">
        <v>3200</v>
      </c>
      <c r="D16" s="13"/>
      <c r="E16" s="14" t="s">
        <v>20</v>
      </c>
    </row>
    <row r="17" spans="1:7">
      <c r="A17" s="1"/>
      <c r="B17" s="12" t="s">
        <v>21</v>
      </c>
      <c r="C17" s="13">
        <f>16000</f>
        <v>16000</v>
      </c>
      <c r="D17" s="13"/>
      <c r="E17" s="14" t="s">
        <v>22</v>
      </c>
    </row>
    <row r="18" spans="1:7">
      <c r="A18" s="1"/>
      <c r="B18" s="15" t="s">
        <v>23</v>
      </c>
      <c r="C18" s="16"/>
      <c r="D18" s="16"/>
      <c r="E18" s="17"/>
    </row>
    <row r="19" spans="1:7">
      <c r="A19" s="1"/>
      <c r="B19" s="12" t="s">
        <v>94</v>
      </c>
      <c r="C19" s="13">
        <v>1500</v>
      </c>
      <c r="D19" s="13"/>
      <c r="E19" s="14"/>
    </row>
    <row r="20" spans="1:7">
      <c r="A20" s="1"/>
      <c r="B20" s="12" t="s">
        <v>95</v>
      </c>
      <c r="C20" s="13">
        <v>850</v>
      </c>
      <c r="D20" s="13"/>
      <c r="E20" s="14"/>
    </row>
    <row r="21" spans="1:7" ht="15.75" customHeight="1">
      <c r="A21" s="1"/>
      <c r="B21" s="12" t="s">
        <v>96</v>
      </c>
      <c r="C21" s="13">
        <v>1500</v>
      </c>
      <c r="D21" s="13"/>
      <c r="E21" s="14" t="s">
        <v>97</v>
      </c>
    </row>
    <row r="22" spans="1:7" ht="15.75" customHeight="1">
      <c r="A22" s="1"/>
      <c r="B22" s="12" t="s">
        <v>98</v>
      </c>
      <c r="C22" s="13">
        <v>3000</v>
      </c>
      <c r="D22" s="13"/>
      <c r="E22" s="14" t="s">
        <v>99</v>
      </c>
    </row>
    <row r="23" spans="1:7" ht="15.75" customHeight="1">
      <c r="A23" s="6">
        <v>3</v>
      </c>
      <c r="B23" s="18" t="s">
        <v>25</v>
      </c>
      <c r="C23" s="19">
        <f t="shared" ref="C23:D23" si="0">SUM(C16:C22)</f>
        <v>26050</v>
      </c>
      <c r="D23" s="19">
        <f t="shared" si="0"/>
        <v>0</v>
      </c>
      <c r="E23" s="20"/>
    </row>
    <row r="24" spans="1:7" ht="15.75" customHeight="1">
      <c r="A24" s="6">
        <v>4</v>
      </c>
      <c r="B24" s="21" t="s">
        <v>26</v>
      </c>
      <c r="C24" s="22">
        <f>$C$11-$C$12+$C$23</f>
        <v>78062.58</v>
      </c>
      <c r="D24" s="22">
        <f>$C$11-$C$12+$D$23</f>
        <v>52012.58</v>
      </c>
      <c r="E24" s="23"/>
    </row>
    <row r="25" spans="1:7" ht="15.75" customHeight="1">
      <c r="A25" s="51"/>
      <c r="B25" s="3"/>
      <c r="C25" s="13"/>
      <c r="D25" s="13"/>
      <c r="E25" s="2"/>
      <c r="F25" s="2"/>
      <c r="G25" s="2"/>
    </row>
    <row r="26" spans="1:7" ht="15.75" customHeight="1">
      <c r="A26" s="41" t="s">
        <v>27</v>
      </c>
      <c r="B26" s="42"/>
      <c r="C26" s="13"/>
      <c r="D26" s="13"/>
      <c r="E26" s="2"/>
      <c r="F26" s="2"/>
      <c r="G26" s="2"/>
    </row>
    <row r="27" spans="1:7" ht="15.75" customHeight="1">
      <c r="A27" s="4"/>
      <c r="B27" s="4" t="s">
        <v>28</v>
      </c>
      <c r="C27" s="13"/>
      <c r="D27" s="13"/>
      <c r="E27" s="2"/>
      <c r="F27" s="2"/>
      <c r="G27" s="2"/>
    </row>
    <row r="28" spans="1:7" ht="15.75" customHeight="1">
      <c r="A28" s="1"/>
      <c r="B28" s="24" t="s">
        <v>29</v>
      </c>
      <c r="C28" s="16"/>
      <c r="D28" s="16"/>
      <c r="E28" s="17"/>
      <c r="F28" s="2"/>
      <c r="G28" s="2"/>
    </row>
    <row r="29" spans="1:7" ht="15.75" customHeight="1">
      <c r="A29" s="1"/>
      <c r="B29" s="12" t="s">
        <v>19</v>
      </c>
      <c r="C29" s="13">
        <v>3200</v>
      </c>
      <c r="D29" s="13"/>
      <c r="E29" s="14" t="s">
        <v>30</v>
      </c>
      <c r="F29" s="2"/>
      <c r="G29" s="2"/>
    </row>
    <row r="30" spans="1:7" ht="15.75" customHeight="1">
      <c r="A30" s="1"/>
      <c r="B30" s="12" t="s">
        <v>31</v>
      </c>
      <c r="C30" s="13">
        <v>450</v>
      </c>
      <c r="D30" s="13"/>
      <c r="E30" s="14" t="s">
        <v>32</v>
      </c>
    </row>
    <row r="31" spans="1:7" ht="15.75" customHeight="1">
      <c r="A31" s="1"/>
      <c r="B31" s="12" t="s">
        <v>33</v>
      </c>
      <c r="C31" s="13">
        <v>1000</v>
      </c>
      <c r="D31" s="13"/>
      <c r="E31" s="14" t="s">
        <v>34</v>
      </c>
    </row>
    <row r="32" spans="1:7" ht="15.75" customHeight="1">
      <c r="A32" s="1"/>
      <c r="B32" s="12" t="s">
        <v>35</v>
      </c>
      <c r="C32" s="13">
        <v>200</v>
      </c>
      <c r="D32" s="13"/>
      <c r="E32" s="14" t="s">
        <v>100</v>
      </c>
    </row>
    <row r="33" spans="1:5" ht="15.75" customHeight="1">
      <c r="A33" s="1"/>
      <c r="B33" s="12" t="s">
        <v>37</v>
      </c>
      <c r="C33" s="13">
        <v>126</v>
      </c>
      <c r="D33" s="13"/>
      <c r="E33" s="14" t="s">
        <v>38</v>
      </c>
    </row>
    <row r="34" spans="1:5" ht="15.75" customHeight="1">
      <c r="A34" s="1"/>
      <c r="B34" s="12" t="s">
        <v>39</v>
      </c>
      <c r="C34" s="13">
        <v>900</v>
      </c>
      <c r="D34" s="13"/>
      <c r="E34" s="25" t="s">
        <v>101</v>
      </c>
    </row>
    <row r="35" spans="1:5" ht="15.75" customHeight="1">
      <c r="A35" s="1"/>
      <c r="B35" s="12" t="s">
        <v>41</v>
      </c>
      <c r="C35" s="13">
        <v>640</v>
      </c>
      <c r="D35" s="13"/>
      <c r="E35" s="25" t="s">
        <v>42</v>
      </c>
    </row>
    <row r="36" spans="1:5" ht="15.75" customHeight="1">
      <c r="A36" s="1"/>
      <c r="B36" s="12" t="s">
        <v>43</v>
      </c>
      <c r="C36" s="13">
        <v>1060</v>
      </c>
      <c r="D36" s="13"/>
      <c r="E36" s="25" t="s">
        <v>44</v>
      </c>
    </row>
    <row r="37" spans="1:5" ht="15.75" customHeight="1">
      <c r="A37" s="1"/>
      <c r="B37" s="12" t="s">
        <v>45</v>
      </c>
      <c r="C37" s="13">
        <v>27.99</v>
      </c>
      <c r="D37" s="13"/>
      <c r="E37" s="25" t="s">
        <v>46</v>
      </c>
    </row>
    <row r="38" spans="1:5" ht="15.75" customHeight="1">
      <c r="A38" s="1"/>
      <c r="B38" s="12" t="s">
        <v>47</v>
      </c>
      <c r="C38" s="13">
        <v>18014.580000000002</v>
      </c>
      <c r="D38" s="13">
        <v>18014.580000000002</v>
      </c>
      <c r="E38" s="25" t="s">
        <v>48</v>
      </c>
    </row>
    <row r="39" spans="1:5" ht="15.75" customHeight="1">
      <c r="A39" s="1"/>
      <c r="B39" s="12" t="s">
        <v>49</v>
      </c>
      <c r="C39" s="13">
        <v>3000</v>
      </c>
      <c r="D39" s="13"/>
      <c r="E39" s="25"/>
    </row>
    <row r="40" spans="1:5" ht="15.75" customHeight="1">
      <c r="A40" s="1"/>
      <c r="B40" s="12" t="s">
        <v>50</v>
      </c>
      <c r="C40" s="13">
        <v>2100</v>
      </c>
      <c r="D40" s="13"/>
      <c r="E40" s="25"/>
    </row>
    <row r="41" spans="1:5" ht="15.75" customHeight="1">
      <c r="A41" s="1"/>
      <c r="B41" s="12" t="s">
        <v>51</v>
      </c>
      <c r="C41" s="13">
        <v>500</v>
      </c>
      <c r="D41" s="13"/>
      <c r="E41" s="25"/>
    </row>
    <row r="42" spans="1:5" ht="15.75" customHeight="1">
      <c r="A42" s="1"/>
      <c r="B42" s="12" t="s">
        <v>52</v>
      </c>
      <c r="C42" s="13">
        <v>1600</v>
      </c>
      <c r="D42" s="13"/>
      <c r="E42" s="25"/>
    </row>
    <row r="43" spans="1:5" ht="15.75" customHeight="1">
      <c r="A43" s="1"/>
      <c r="B43" s="12" t="s">
        <v>53</v>
      </c>
      <c r="C43" s="13">
        <v>663.57</v>
      </c>
      <c r="D43" s="13"/>
      <c r="E43" s="25"/>
    </row>
    <row r="44" spans="1:5" ht="15.75" customHeight="1">
      <c r="A44" s="1"/>
      <c r="B44" s="12" t="s">
        <v>54</v>
      </c>
      <c r="C44" s="13">
        <v>39.99</v>
      </c>
      <c r="D44" s="13"/>
      <c r="E44" s="25" t="s">
        <v>55</v>
      </c>
    </row>
    <row r="45" spans="1:5" ht="15.75" customHeight="1">
      <c r="A45" s="1"/>
      <c r="B45" s="12" t="s">
        <v>56</v>
      </c>
      <c r="C45" s="13">
        <v>26.99</v>
      </c>
      <c r="D45" s="13"/>
      <c r="E45" s="25"/>
    </row>
    <row r="46" spans="1:5" ht="15.75" customHeight="1">
      <c r="A46" s="1"/>
      <c r="B46" s="12" t="s">
        <v>57</v>
      </c>
      <c r="C46" s="13">
        <v>230.52</v>
      </c>
      <c r="D46" s="13"/>
      <c r="E46" s="25"/>
    </row>
    <row r="47" spans="1:5" ht="15.75" customHeight="1">
      <c r="A47" s="1"/>
      <c r="B47" s="12" t="s">
        <v>58</v>
      </c>
      <c r="C47" s="13">
        <v>40</v>
      </c>
      <c r="D47" s="13"/>
      <c r="E47" s="25"/>
    </row>
    <row r="48" spans="1:5" ht="15.75" customHeight="1">
      <c r="A48" s="1"/>
      <c r="B48" s="12" t="s">
        <v>59</v>
      </c>
      <c r="C48" s="13">
        <v>441.28</v>
      </c>
      <c r="D48" s="13"/>
      <c r="E48" s="25"/>
    </row>
    <row r="49" spans="1:5" ht="15.75" customHeight="1">
      <c r="A49" s="1"/>
      <c r="B49" s="12" t="s">
        <v>60</v>
      </c>
      <c r="C49" s="13">
        <v>44.19</v>
      </c>
      <c r="D49" s="13"/>
      <c r="E49" s="25" t="s">
        <v>61</v>
      </c>
    </row>
    <row r="50" spans="1:5" ht="15.75" customHeight="1">
      <c r="A50" s="1"/>
      <c r="B50" s="12" t="s">
        <v>62</v>
      </c>
      <c r="C50" s="13">
        <v>44.95</v>
      </c>
      <c r="D50" s="13"/>
      <c r="E50" s="25"/>
    </row>
    <row r="51" spans="1:5" ht="15.75" customHeight="1">
      <c r="A51" s="1"/>
      <c r="B51" s="12" t="s">
        <v>63</v>
      </c>
      <c r="C51" s="13">
        <v>200.54</v>
      </c>
      <c r="D51" s="13"/>
      <c r="E51" s="25"/>
    </row>
    <row r="52" spans="1:5" ht="15.75" customHeight="1">
      <c r="A52" s="1"/>
      <c r="B52" s="12" t="s">
        <v>64</v>
      </c>
      <c r="C52" s="13">
        <v>1244.74</v>
      </c>
      <c r="D52" s="13"/>
      <c r="E52" s="25"/>
    </row>
    <row r="53" spans="1:5" ht="15.75" customHeight="1">
      <c r="A53" s="1"/>
      <c r="B53" s="12" t="s">
        <v>65</v>
      </c>
      <c r="C53" s="13">
        <v>250</v>
      </c>
      <c r="D53" s="13"/>
      <c r="E53" s="25"/>
    </row>
    <row r="54" spans="1:5" ht="15.75" customHeight="1">
      <c r="A54" s="1"/>
      <c r="B54" s="26" t="s">
        <v>66</v>
      </c>
      <c r="C54" s="27"/>
      <c r="D54" s="27"/>
      <c r="E54" s="28"/>
    </row>
    <row r="55" spans="1:5" ht="15.75" customHeight="1">
      <c r="A55" s="1"/>
      <c r="B55" s="15" t="s">
        <v>67</v>
      </c>
      <c r="C55" s="16"/>
      <c r="D55" s="16"/>
      <c r="E55" s="17"/>
    </row>
    <row r="56" spans="1:5" ht="15.75" customHeight="1">
      <c r="A56" s="1"/>
      <c r="B56" s="12" t="s">
        <v>68</v>
      </c>
      <c r="C56" s="13">
        <v>600</v>
      </c>
      <c r="D56" s="13"/>
      <c r="E56" s="14" t="s">
        <v>69</v>
      </c>
    </row>
    <row r="57" spans="1:5" ht="15.75" customHeight="1">
      <c r="A57" s="1"/>
      <c r="B57" s="12" t="s">
        <v>70</v>
      </c>
      <c r="C57" s="13">
        <v>320</v>
      </c>
      <c r="D57" s="13"/>
      <c r="E57" s="14" t="s">
        <v>71</v>
      </c>
    </row>
    <row r="58" spans="1:5" ht="15.75" customHeight="1">
      <c r="A58" s="1"/>
      <c r="B58" s="12" t="s">
        <v>72</v>
      </c>
      <c r="C58" s="13">
        <v>2400</v>
      </c>
      <c r="D58" s="13"/>
      <c r="E58" s="14" t="s">
        <v>73</v>
      </c>
    </row>
    <row r="59" spans="1:5" ht="15.75" customHeight="1">
      <c r="A59" s="1"/>
      <c r="B59" s="12" t="s">
        <v>74</v>
      </c>
      <c r="C59" s="13">
        <v>600</v>
      </c>
      <c r="D59" s="13"/>
      <c r="E59" s="14" t="s">
        <v>75</v>
      </c>
    </row>
    <row r="60" spans="1:5" ht="15.75" customHeight="1">
      <c r="A60" s="1"/>
      <c r="B60" s="12" t="s">
        <v>76</v>
      </c>
      <c r="C60" s="13">
        <v>320</v>
      </c>
      <c r="D60" s="13"/>
      <c r="E60" s="14" t="s">
        <v>71</v>
      </c>
    </row>
    <row r="61" spans="1:5" ht="15.75" customHeight="1">
      <c r="A61" s="1"/>
      <c r="B61" s="12" t="s">
        <v>77</v>
      </c>
      <c r="C61" s="13">
        <v>2400</v>
      </c>
      <c r="D61" s="13"/>
      <c r="E61" s="14" t="s">
        <v>73</v>
      </c>
    </row>
    <row r="62" spans="1:5" ht="15.75" customHeight="1">
      <c r="A62" s="1"/>
      <c r="B62" s="12" t="s">
        <v>78</v>
      </c>
      <c r="C62" s="13">
        <v>400</v>
      </c>
      <c r="D62" s="13"/>
      <c r="E62" s="14" t="s">
        <v>79</v>
      </c>
    </row>
    <row r="63" spans="1:5" ht="15.75" customHeight="1">
      <c r="A63" s="1"/>
      <c r="B63" s="15" t="s">
        <v>80</v>
      </c>
      <c r="C63" s="16"/>
      <c r="D63" s="16"/>
      <c r="E63" s="17"/>
    </row>
    <row r="64" spans="1:5" ht="15.75" customHeight="1">
      <c r="A64" s="1"/>
      <c r="B64" s="12" t="s">
        <v>81</v>
      </c>
      <c r="C64" s="13">
        <v>100</v>
      </c>
      <c r="D64" s="13"/>
      <c r="E64" s="14" t="s">
        <v>82</v>
      </c>
    </row>
    <row r="65" spans="1:5" ht="15.75" customHeight="1">
      <c r="A65" s="1"/>
      <c r="B65" s="12" t="s">
        <v>83</v>
      </c>
      <c r="C65" s="13">
        <v>100</v>
      </c>
      <c r="D65" s="13"/>
      <c r="E65" s="14" t="s">
        <v>84</v>
      </c>
    </row>
    <row r="66" spans="1:5" ht="15.75" customHeight="1">
      <c r="A66" s="1"/>
      <c r="B66" s="12" t="s">
        <v>85</v>
      </c>
      <c r="C66" s="13">
        <v>150</v>
      </c>
      <c r="D66" s="13"/>
      <c r="E66" s="14" t="s">
        <v>86</v>
      </c>
    </row>
    <row r="67" spans="1:5" ht="15.75" customHeight="1">
      <c r="A67" s="1"/>
      <c r="B67" s="12" t="s">
        <v>87</v>
      </c>
      <c r="C67" s="13">
        <v>200</v>
      </c>
      <c r="D67" s="13"/>
      <c r="E67" s="14" t="s">
        <v>88</v>
      </c>
    </row>
    <row r="68" spans="1:5" ht="15.75" customHeight="1">
      <c r="A68" s="1"/>
      <c r="B68" s="15" t="s">
        <v>102</v>
      </c>
      <c r="C68" s="16"/>
      <c r="D68" s="16"/>
      <c r="E68" s="17"/>
    </row>
    <row r="69" spans="1:5" ht="15.75" customHeight="1">
      <c r="A69" s="1"/>
      <c r="B69" s="12" t="s">
        <v>103</v>
      </c>
      <c r="C69" s="13">
        <v>1200</v>
      </c>
      <c r="D69" s="13"/>
      <c r="E69" s="14"/>
    </row>
    <row r="70" spans="1:5" ht="15.75" customHeight="1">
      <c r="A70" s="1"/>
      <c r="B70" s="12" t="s">
        <v>104</v>
      </c>
      <c r="C70" s="13">
        <v>4000</v>
      </c>
      <c r="D70" s="13"/>
      <c r="E70" s="14"/>
    </row>
    <row r="71" spans="1:5" ht="15.75" customHeight="1">
      <c r="A71" s="1"/>
      <c r="B71" s="12" t="s">
        <v>105</v>
      </c>
      <c r="C71" s="13">
        <v>400</v>
      </c>
      <c r="D71" s="13"/>
      <c r="E71" s="14"/>
    </row>
    <row r="72" spans="1:5" ht="15.75" customHeight="1">
      <c r="A72" s="1"/>
      <c r="B72" s="15" t="s">
        <v>106</v>
      </c>
      <c r="C72" s="16"/>
      <c r="D72" s="16"/>
      <c r="E72" s="17"/>
    </row>
    <row r="73" spans="1:5" ht="15.75" customHeight="1">
      <c r="A73" s="1"/>
      <c r="B73" s="12" t="s">
        <v>107</v>
      </c>
      <c r="C73" s="13">
        <v>2000</v>
      </c>
      <c r="D73" s="13"/>
      <c r="E73" s="14"/>
    </row>
    <row r="74" spans="1:5" ht="15.75" customHeight="1">
      <c r="A74" s="1"/>
      <c r="B74" s="12" t="s">
        <v>96</v>
      </c>
      <c r="C74" s="13">
        <v>1500</v>
      </c>
      <c r="D74" s="13"/>
      <c r="E74" s="14" t="s">
        <v>108</v>
      </c>
    </row>
    <row r="75" spans="1:5" ht="15.75" customHeight="1">
      <c r="A75" s="1"/>
      <c r="B75" s="12" t="s">
        <v>109</v>
      </c>
      <c r="C75" s="13">
        <v>1500</v>
      </c>
      <c r="D75" s="13"/>
      <c r="E75" s="14"/>
    </row>
    <row r="76" spans="1:5" ht="15.75" customHeight="1">
      <c r="A76" s="6">
        <v>5</v>
      </c>
      <c r="B76" s="24" t="s">
        <v>89</v>
      </c>
      <c r="C76" s="16">
        <f t="shared" ref="C76:D76" si="1">SUM(C29:C75)</f>
        <v>54235.339999999989</v>
      </c>
      <c r="D76" s="16">
        <f t="shared" si="1"/>
        <v>18014.580000000002</v>
      </c>
      <c r="E76" s="17"/>
    </row>
    <row r="77" spans="1:5" ht="15.75" customHeight="1">
      <c r="A77" s="1"/>
      <c r="B77" s="3"/>
      <c r="C77" s="13"/>
      <c r="D77" s="13"/>
      <c r="E77" s="2"/>
    </row>
    <row r="78" spans="1:5" ht="15.75" customHeight="1">
      <c r="A78" s="41" t="s">
        <v>90</v>
      </c>
      <c r="B78" s="42"/>
      <c r="C78" s="13"/>
      <c r="D78" s="13"/>
      <c r="E78" s="2"/>
    </row>
    <row r="79" spans="1:5" ht="15.75" customHeight="1">
      <c r="A79" s="29"/>
      <c r="B79" s="30" t="s">
        <v>91</v>
      </c>
      <c r="C79" s="31">
        <f>$C$24-$C$76</f>
        <v>23827.240000000013</v>
      </c>
      <c r="D79" s="31">
        <f>$D$24-$D$76</f>
        <v>33998</v>
      </c>
      <c r="E79" s="32"/>
    </row>
    <row r="80" spans="1:5" ht="15.75" customHeight="1">
      <c r="A80" s="1"/>
      <c r="B80" s="53" t="s">
        <v>92</v>
      </c>
      <c r="C80" s="43">
        <f>$D$79-$C$79</f>
        <v>10170.759999999987</v>
      </c>
      <c r="D80" s="54"/>
      <c r="E80" s="33" t="str">
        <f>IF($C$80&lt;0,"DEFICIT","SURPLUS")</f>
        <v>SURPLUS</v>
      </c>
    </row>
    <row r="81" spans="1:5" ht="15.75" customHeight="1">
      <c r="A81" s="1"/>
      <c r="B81" s="34" t="s">
        <v>93</v>
      </c>
      <c r="C81" s="35">
        <v>33827.24</v>
      </c>
      <c r="D81" s="35">
        <v>43998</v>
      </c>
      <c r="E81" s="36"/>
    </row>
    <row r="82" spans="1:5" ht="15.75" customHeight="1">
      <c r="A82" s="1"/>
    </row>
    <row r="83" spans="1:5" ht="15.75" customHeight="1">
      <c r="A83" s="1"/>
    </row>
    <row r="84" spans="1:5" ht="15.75" customHeight="1">
      <c r="A84" s="1"/>
    </row>
    <row r="85" spans="1:5" ht="15.75" customHeight="1">
      <c r="A85" s="1"/>
    </row>
    <row r="86" spans="1:5" ht="15.75" customHeight="1">
      <c r="A86" s="1"/>
    </row>
    <row r="87" spans="1:5" ht="15.75" customHeight="1">
      <c r="A87" s="1"/>
    </row>
    <row r="88" spans="1:5" ht="15.75" customHeight="1">
      <c r="A88" s="1"/>
    </row>
    <row r="89" spans="1:5" ht="15.75" customHeight="1">
      <c r="A89" s="1"/>
    </row>
    <row r="90" spans="1:5" ht="15.75" customHeight="1">
      <c r="A90" s="1"/>
    </row>
    <row r="91" spans="1:5" ht="15.75" customHeight="1">
      <c r="A91" s="1"/>
    </row>
    <row r="92" spans="1:5" ht="15.75" customHeight="1">
      <c r="A92" s="1"/>
    </row>
    <row r="93" spans="1:5" ht="15.75" customHeight="1">
      <c r="A93" s="1"/>
    </row>
    <row r="94" spans="1:5" ht="15.75" customHeight="1">
      <c r="A94" s="1"/>
    </row>
    <row r="95" spans="1:5" ht="15.75" customHeight="1">
      <c r="A95" s="1"/>
    </row>
    <row r="96" spans="1:5"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17">
    <mergeCell ref="A5:B5"/>
    <mergeCell ref="C5:E5"/>
    <mergeCell ref="A26:B26"/>
    <mergeCell ref="A78:B78"/>
    <mergeCell ref="C80:D80"/>
    <mergeCell ref="A6:B6"/>
    <mergeCell ref="C6:E6"/>
    <mergeCell ref="A7:B7"/>
    <mergeCell ref="C7:E7"/>
    <mergeCell ref="A9:B9"/>
    <mergeCell ref="C11:E11"/>
    <mergeCell ref="C12:E12"/>
    <mergeCell ref="A1:E1"/>
    <mergeCell ref="A3:B3"/>
    <mergeCell ref="C3:E3"/>
    <mergeCell ref="A4:B4"/>
    <mergeCell ref="C4:E4"/>
  </mergeCells>
  <hyperlinks>
    <hyperlink ref="C6" r:id="rId1"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workbookViewId="0"/>
  </sheetViews>
  <sheetFormatPr defaultColWidth="12.625" defaultRowHeight="15" customHeight="1"/>
  <cols>
    <col min="1" max="1" width="7.875" customWidth="1"/>
    <col min="2" max="2" width="32.375" customWidth="1"/>
    <col min="3" max="3" width="11.75" customWidth="1"/>
    <col min="4" max="4" width="13.5" customWidth="1"/>
    <col min="5" max="5" width="44.875" customWidth="1"/>
    <col min="6" max="26" width="7.75" customWidth="1"/>
  </cols>
  <sheetData>
    <row r="1" spans="1:9">
      <c r="A1" s="44" t="s">
        <v>0</v>
      </c>
      <c r="B1" s="45"/>
      <c r="C1" s="45"/>
      <c r="D1" s="45"/>
      <c r="E1" s="46"/>
    </row>
    <row r="2" spans="1:9">
      <c r="A2" s="1"/>
    </row>
    <row r="3" spans="1:9">
      <c r="A3" s="44" t="s">
        <v>1</v>
      </c>
      <c r="B3" s="46"/>
      <c r="C3" s="47" t="s">
        <v>2</v>
      </c>
      <c r="D3" s="45"/>
      <c r="E3" s="46"/>
    </row>
    <row r="4" spans="1:9">
      <c r="A4" s="44" t="s">
        <v>3</v>
      </c>
      <c r="B4" s="46"/>
      <c r="C4" s="47" t="s">
        <v>4</v>
      </c>
      <c r="D4" s="45"/>
      <c r="E4" s="46"/>
    </row>
    <row r="5" spans="1:9">
      <c r="A5" s="44" t="s">
        <v>5</v>
      </c>
      <c r="B5" s="46"/>
      <c r="C5" s="48">
        <v>44394</v>
      </c>
      <c r="D5" s="45"/>
      <c r="E5" s="46"/>
    </row>
    <row r="6" spans="1:9">
      <c r="A6" s="44" t="s">
        <v>6</v>
      </c>
      <c r="B6" s="46"/>
      <c r="C6" s="49" t="s">
        <v>7</v>
      </c>
      <c r="D6" s="45"/>
      <c r="E6" s="46"/>
    </row>
    <row r="7" spans="1:9">
      <c r="A7" s="44" t="s">
        <v>8</v>
      </c>
      <c r="B7" s="46"/>
      <c r="C7" s="47" t="s">
        <v>9</v>
      </c>
      <c r="D7" s="45"/>
      <c r="E7" s="46"/>
      <c r="G7" s="2"/>
    </row>
    <row r="8" spans="1:9">
      <c r="A8" s="1"/>
      <c r="B8" s="3"/>
      <c r="C8" s="1"/>
      <c r="D8" s="1"/>
      <c r="E8" s="1"/>
    </row>
    <row r="9" spans="1:9">
      <c r="A9" s="41" t="s">
        <v>10</v>
      </c>
      <c r="B9" s="42"/>
      <c r="C9" s="2"/>
      <c r="D9" s="2"/>
      <c r="E9" s="2"/>
      <c r="F9" s="2"/>
    </row>
    <row r="10" spans="1:9">
      <c r="A10" s="5"/>
      <c r="B10" s="4" t="s">
        <v>11</v>
      </c>
      <c r="C10" s="2"/>
      <c r="D10" s="2"/>
      <c r="E10" s="2"/>
      <c r="F10" s="2"/>
      <c r="H10" s="2"/>
      <c r="I10" s="2"/>
    </row>
    <row r="11" spans="1:9">
      <c r="A11" s="6">
        <v>1</v>
      </c>
      <c r="B11" s="7" t="s">
        <v>12</v>
      </c>
      <c r="C11" s="50">
        <v>52012.58</v>
      </c>
      <c r="D11" s="45"/>
      <c r="E11" s="46"/>
    </row>
    <row r="12" spans="1:9">
      <c r="A12" s="6">
        <v>2</v>
      </c>
      <c r="B12" s="7" t="s">
        <v>13</v>
      </c>
      <c r="C12" s="50">
        <v>0</v>
      </c>
      <c r="D12" s="45"/>
      <c r="E12" s="46"/>
    </row>
    <row r="13" spans="1:9">
      <c r="A13" s="51"/>
      <c r="B13" s="52"/>
      <c r="C13" s="52"/>
      <c r="E13" s="52"/>
      <c r="F13" s="2"/>
      <c r="G13" s="2"/>
    </row>
    <row r="14" spans="1:9">
      <c r="A14" s="1"/>
      <c r="B14" s="8" t="s">
        <v>14</v>
      </c>
      <c r="C14" s="9"/>
      <c r="D14" s="9"/>
      <c r="E14" s="10"/>
      <c r="F14" s="2"/>
      <c r="G14" s="2"/>
    </row>
    <row r="15" spans="1:9">
      <c r="A15" s="1"/>
      <c r="B15" s="7" t="s">
        <v>15</v>
      </c>
      <c r="C15" s="11" t="s">
        <v>16</v>
      </c>
      <c r="D15" s="11" t="s">
        <v>17</v>
      </c>
      <c r="E15" s="7" t="s">
        <v>18</v>
      </c>
    </row>
    <row r="16" spans="1:9">
      <c r="A16" s="1"/>
      <c r="B16" s="12" t="s">
        <v>19</v>
      </c>
      <c r="C16" s="13">
        <v>3200</v>
      </c>
      <c r="D16" s="13"/>
      <c r="E16" s="14" t="s">
        <v>20</v>
      </c>
    </row>
    <row r="17" spans="1:7">
      <c r="A17" s="1"/>
      <c r="B17" s="12" t="s">
        <v>21</v>
      </c>
      <c r="C17" s="13">
        <v>24000</v>
      </c>
      <c r="D17" s="13"/>
      <c r="E17" s="14"/>
    </row>
    <row r="18" spans="1:7">
      <c r="A18" s="1"/>
      <c r="B18" s="15" t="s">
        <v>23</v>
      </c>
      <c r="C18" s="16"/>
      <c r="D18" s="16"/>
      <c r="E18" s="17"/>
    </row>
    <row r="19" spans="1:7">
      <c r="A19" s="1"/>
      <c r="B19" s="12" t="s">
        <v>24</v>
      </c>
      <c r="C19" s="13"/>
      <c r="D19" s="13"/>
      <c r="E19" s="14"/>
    </row>
    <row r="20" spans="1:7">
      <c r="A20" s="6">
        <v>3</v>
      </c>
      <c r="B20" s="18" t="s">
        <v>25</v>
      </c>
      <c r="C20" s="19">
        <f t="shared" ref="C20:D20" si="0">SUM(C16:C19)</f>
        <v>27200</v>
      </c>
      <c r="D20" s="19">
        <f t="shared" si="0"/>
        <v>0</v>
      </c>
      <c r="E20" s="20"/>
    </row>
    <row r="21" spans="1:7" ht="15.75" customHeight="1">
      <c r="A21" s="6">
        <v>4</v>
      </c>
      <c r="B21" s="21" t="s">
        <v>26</v>
      </c>
      <c r="C21" s="22">
        <f>$C$11-$C$12+$C$20</f>
        <v>79212.58</v>
      </c>
      <c r="D21" s="22">
        <f>$C$11-$C$12+$D$20</f>
        <v>52012.58</v>
      </c>
      <c r="E21" s="23"/>
    </row>
    <row r="22" spans="1:7" ht="15.75" customHeight="1">
      <c r="A22" s="51"/>
      <c r="B22" s="3"/>
      <c r="C22" s="13"/>
      <c r="D22" s="13"/>
      <c r="E22" s="2"/>
      <c r="F22" s="2"/>
      <c r="G22" s="2"/>
    </row>
    <row r="23" spans="1:7" ht="15.75" customHeight="1">
      <c r="A23" s="41" t="s">
        <v>27</v>
      </c>
      <c r="B23" s="42"/>
      <c r="C23" s="13"/>
      <c r="D23" s="13"/>
      <c r="E23" s="2"/>
      <c r="F23" s="2"/>
      <c r="G23" s="2"/>
    </row>
    <row r="24" spans="1:7" ht="15.75" customHeight="1">
      <c r="A24" s="4"/>
      <c r="B24" s="4" t="s">
        <v>28</v>
      </c>
      <c r="C24" s="13"/>
      <c r="D24" s="13"/>
      <c r="E24" s="2"/>
      <c r="F24" s="2"/>
      <c r="G24" s="2"/>
    </row>
    <row r="25" spans="1:7" ht="15.75" customHeight="1">
      <c r="A25" s="1"/>
      <c r="B25" s="24" t="s">
        <v>29</v>
      </c>
      <c r="C25" s="16"/>
      <c r="D25" s="16"/>
      <c r="E25" s="17"/>
      <c r="F25" s="2"/>
      <c r="G25" s="2"/>
    </row>
    <row r="26" spans="1:7" ht="15.75" customHeight="1">
      <c r="A26" s="1"/>
      <c r="B26" s="12" t="s">
        <v>19</v>
      </c>
      <c r="C26" s="13">
        <v>3200</v>
      </c>
      <c r="D26" s="13"/>
      <c r="E26" s="14" t="s">
        <v>30</v>
      </c>
      <c r="F26" s="2"/>
      <c r="G26" s="2"/>
    </row>
    <row r="27" spans="1:7" ht="15.75" customHeight="1">
      <c r="A27" s="1"/>
      <c r="B27" s="12" t="s">
        <v>31</v>
      </c>
      <c r="C27" s="13">
        <v>450</v>
      </c>
      <c r="D27" s="13"/>
      <c r="E27" s="14" t="s">
        <v>32</v>
      </c>
    </row>
    <row r="28" spans="1:7" ht="15.75" customHeight="1">
      <c r="A28" s="1"/>
      <c r="B28" s="12" t="s">
        <v>33</v>
      </c>
      <c r="C28" s="13">
        <v>1000</v>
      </c>
      <c r="D28" s="13"/>
      <c r="E28" s="14" t="s">
        <v>34</v>
      </c>
    </row>
    <row r="29" spans="1:7" ht="15.75" customHeight="1">
      <c r="A29" s="1"/>
      <c r="B29" s="12" t="s">
        <v>35</v>
      </c>
      <c r="C29" s="13">
        <v>200</v>
      </c>
      <c r="D29" s="13"/>
      <c r="E29" s="14" t="s">
        <v>100</v>
      </c>
    </row>
    <row r="30" spans="1:7" ht="15.75" customHeight="1">
      <c r="A30" s="1"/>
      <c r="B30" s="12" t="s">
        <v>37</v>
      </c>
      <c r="C30" s="13">
        <v>126</v>
      </c>
      <c r="D30" s="13"/>
      <c r="E30" s="14" t="s">
        <v>38</v>
      </c>
    </row>
    <row r="31" spans="1:7" ht="15.75" customHeight="1">
      <c r="A31" s="1"/>
      <c r="B31" s="12" t="s">
        <v>39</v>
      </c>
      <c r="C31" s="13">
        <v>900</v>
      </c>
      <c r="D31" s="13"/>
      <c r="E31" s="25" t="s">
        <v>101</v>
      </c>
    </row>
    <row r="32" spans="1:7" ht="15.75" customHeight="1">
      <c r="A32" s="1"/>
      <c r="B32" s="12" t="s">
        <v>41</v>
      </c>
      <c r="C32" s="13">
        <v>640</v>
      </c>
      <c r="D32" s="13"/>
      <c r="E32" s="25" t="s">
        <v>42</v>
      </c>
    </row>
    <row r="33" spans="1:5" ht="15.75" customHeight="1">
      <c r="A33" s="1"/>
      <c r="B33" s="12" t="s">
        <v>43</v>
      </c>
      <c r="C33" s="13">
        <v>1060</v>
      </c>
      <c r="D33" s="13"/>
      <c r="E33" s="25" t="s">
        <v>44</v>
      </c>
    </row>
    <row r="34" spans="1:5" ht="15.75" customHeight="1">
      <c r="A34" s="1"/>
      <c r="B34" s="12" t="s">
        <v>45</v>
      </c>
      <c r="C34" s="13">
        <v>27.99</v>
      </c>
      <c r="D34" s="13"/>
      <c r="E34" s="25" t="s">
        <v>46</v>
      </c>
    </row>
    <row r="35" spans="1:5" ht="15.75" customHeight="1">
      <c r="A35" s="1"/>
      <c r="B35" s="12" t="s">
        <v>47</v>
      </c>
      <c r="C35" s="13">
        <v>18014.580000000002</v>
      </c>
      <c r="D35" s="13">
        <v>18014.580000000002</v>
      </c>
      <c r="E35" s="25" t="s">
        <v>48</v>
      </c>
    </row>
    <row r="36" spans="1:5" ht="15.75" customHeight="1">
      <c r="A36" s="1"/>
      <c r="B36" s="12" t="s">
        <v>49</v>
      </c>
      <c r="C36" s="13">
        <v>3000</v>
      </c>
      <c r="D36" s="13"/>
      <c r="E36" s="25"/>
    </row>
    <row r="37" spans="1:5" ht="15.75" customHeight="1">
      <c r="A37" s="1"/>
      <c r="B37" s="37" t="s">
        <v>50</v>
      </c>
      <c r="C37" s="38">
        <v>2100</v>
      </c>
      <c r="D37" s="13"/>
      <c r="E37" s="25"/>
    </row>
    <row r="38" spans="1:5" ht="15.75" customHeight="1">
      <c r="A38" s="1"/>
      <c r="B38" s="12" t="s">
        <v>51</v>
      </c>
      <c r="C38" s="13">
        <v>500</v>
      </c>
      <c r="D38" s="13"/>
      <c r="E38" s="25"/>
    </row>
    <row r="39" spans="1:5" ht="15.75" customHeight="1">
      <c r="A39" s="1"/>
      <c r="B39" s="12" t="s">
        <v>52</v>
      </c>
      <c r="C39" s="13">
        <v>1600</v>
      </c>
      <c r="D39" s="13"/>
      <c r="E39" s="25"/>
    </row>
    <row r="40" spans="1:5" ht="15.75" customHeight="1">
      <c r="A40" s="1"/>
      <c r="B40" s="12" t="s">
        <v>53</v>
      </c>
      <c r="C40" s="13">
        <v>663.57</v>
      </c>
      <c r="D40" s="13"/>
      <c r="E40" s="25"/>
    </row>
    <row r="41" spans="1:5" ht="15.75" customHeight="1">
      <c r="A41" s="1"/>
      <c r="B41" s="12" t="s">
        <v>54</v>
      </c>
      <c r="C41" s="13">
        <v>39.99</v>
      </c>
      <c r="D41" s="13"/>
      <c r="E41" s="25" t="s">
        <v>55</v>
      </c>
    </row>
    <row r="42" spans="1:5" ht="15.75" customHeight="1">
      <c r="A42" s="1"/>
      <c r="B42" s="12" t="s">
        <v>56</v>
      </c>
      <c r="C42" s="13">
        <v>26.99</v>
      </c>
      <c r="D42" s="13"/>
      <c r="E42" s="25"/>
    </row>
    <row r="43" spans="1:5" ht="15.75" customHeight="1">
      <c r="A43" s="1"/>
      <c r="B43" s="12" t="s">
        <v>57</v>
      </c>
      <c r="C43" s="13">
        <v>230.52</v>
      </c>
      <c r="D43" s="13"/>
      <c r="E43" s="25"/>
    </row>
    <row r="44" spans="1:5" ht="15.75" customHeight="1">
      <c r="A44" s="1"/>
      <c r="B44" s="12" t="s">
        <v>58</v>
      </c>
      <c r="C44" s="13">
        <v>40</v>
      </c>
      <c r="D44" s="13"/>
      <c r="E44" s="25"/>
    </row>
    <row r="45" spans="1:5" ht="15.75" customHeight="1">
      <c r="A45" s="1"/>
      <c r="B45" s="12" t="s">
        <v>59</v>
      </c>
      <c r="C45" s="13">
        <v>441.28</v>
      </c>
      <c r="D45" s="13"/>
      <c r="E45" s="25"/>
    </row>
    <row r="46" spans="1:5" ht="15.75" customHeight="1">
      <c r="A46" s="1"/>
      <c r="B46" s="12" t="s">
        <v>60</v>
      </c>
      <c r="C46" s="13">
        <v>44.19</v>
      </c>
      <c r="D46" s="13"/>
      <c r="E46" s="25" t="s">
        <v>61</v>
      </c>
    </row>
    <row r="47" spans="1:5" ht="15.75" customHeight="1">
      <c r="A47" s="1"/>
      <c r="B47" s="12" t="s">
        <v>62</v>
      </c>
      <c r="C47" s="13">
        <v>44.95</v>
      </c>
      <c r="D47" s="13"/>
      <c r="E47" s="25"/>
    </row>
    <row r="48" spans="1:5" ht="15.75" customHeight="1">
      <c r="A48" s="1"/>
      <c r="B48" s="12" t="s">
        <v>63</v>
      </c>
      <c r="C48" s="13">
        <v>200.54</v>
      </c>
      <c r="D48" s="13"/>
      <c r="E48" s="25"/>
    </row>
    <row r="49" spans="1:5" ht="15.75" customHeight="1">
      <c r="A49" s="1"/>
      <c r="B49" s="12" t="s">
        <v>64</v>
      </c>
      <c r="C49" s="13">
        <v>1244.74</v>
      </c>
      <c r="D49" s="13"/>
      <c r="E49" s="25"/>
    </row>
    <row r="50" spans="1:5" ht="15.75" customHeight="1">
      <c r="A50" s="1"/>
      <c r="B50" s="12" t="s">
        <v>65</v>
      </c>
      <c r="C50" s="13">
        <v>250</v>
      </c>
      <c r="D50" s="13"/>
      <c r="E50" s="25"/>
    </row>
    <row r="51" spans="1:5" ht="15.75" customHeight="1">
      <c r="A51" s="1"/>
      <c r="B51" s="26" t="s">
        <v>66</v>
      </c>
      <c r="C51" s="27"/>
      <c r="D51" s="27"/>
      <c r="E51" s="28"/>
    </row>
    <row r="52" spans="1:5" ht="15.75" customHeight="1">
      <c r="A52" s="1"/>
      <c r="B52" s="15" t="s">
        <v>67</v>
      </c>
      <c r="C52" s="16"/>
      <c r="D52" s="16"/>
      <c r="E52" s="17"/>
    </row>
    <row r="53" spans="1:5" ht="15.75" customHeight="1">
      <c r="A53" s="1"/>
      <c r="B53" s="12" t="s">
        <v>68</v>
      </c>
      <c r="C53" s="13">
        <v>600</v>
      </c>
      <c r="D53" s="13"/>
      <c r="E53" s="14" t="s">
        <v>69</v>
      </c>
    </row>
    <row r="54" spans="1:5" ht="15.75" customHeight="1">
      <c r="A54" s="1"/>
      <c r="B54" s="12" t="s">
        <v>70</v>
      </c>
      <c r="C54" s="13">
        <v>320</v>
      </c>
      <c r="D54" s="13"/>
      <c r="E54" s="14" t="s">
        <v>71</v>
      </c>
    </row>
    <row r="55" spans="1:5" ht="15.75" customHeight="1">
      <c r="A55" s="1"/>
      <c r="B55" s="12" t="s">
        <v>72</v>
      </c>
      <c r="C55" s="13">
        <v>2400</v>
      </c>
      <c r="D55" s="13"/>
      <c r="E55" s="14" t="s">
        <v>73</v>
      </c>
    </row>
    <row r="56" spans="1:5" ht="15.75" customHeight="1">
      <c r="A56" s="1"/>
      <c r="B56" s="12" t="s">
        <v>74</v>
      </c>
      <c r="C56" s="13">
        <v>600</v>
      </c>
      <c r="D56" s="13"/>
      <c r="E56" s="14" t="s">
        <v>75</v>
      </c>
    </row>
    <row r="57" spans="1:5" ht="15.75" customHeight="1">
      <c r="A57" s="1"/>
      <c r="B57" s="12" t="s">
        <v>76</v>
      </c>
      <c r="C57" s="13">
        <v>320</v>
      </c>
      <c r="D57" s="13"/>
      <c r="E57" s="14" t="s">
        <v>71</v>
      </c>
    </row>
    <row r="58" spans="1:5" ht="15.75" customHeight="1">
      <c r="A58" s="1"/>
      <c r="B58" s="12" t="s">
        <v>77</v>
      </c>
      <c r="C58" s="13">
        <v>2400</v>
      </c>
      <c r="D58" s="13"/>
      <c r="E58" s="14" t="s">
        <v>73</v>
      </c>
    </row>
    <row r="59" spans="1:5" ht="15.75" customHeight="1">
      <c r="A59" s="1"/>
      <c r="B59" s="12" t="s">
        <v>78</v>
      </c>
      <c r="C59" s="13">
        <v>400</v>
      </c>
      <c r="D59" s="13"/>
      <c r="E59" s="14" t="s">
        <v>79</v>
      </c>
    </row>
    <row r="60" spans="1:5" ht="15.75" customHeight="1">
      <c r="A60" s="1"/>
      <c r="B60" s="15" t="s">
        <v>80</v>
      </c>
      <c r="C60" s="16"/>
      <c r="D60" s="16"/>
      <c r="E60" s="17"/>
    </row>
    <row r="61" spans="1:5" ht="15.75" customHeight="1">
      <c r="A61" s="1"/>
      <c r="B61" s="12" t="s">
        <v>81</v>
      </c>
      <c r="C61" s="13">
        <v>100</v>
      </c>
      <c r="D61" s="13"/>
      <c r="E61" s="14" t="s">
        <v>82</v>
      </c>
    </row>
    <row r="62" spans="1:5" ht="15.75" customHeight="1">
      <c r="A62" s="1"/>
      <c r="B62" s="12" t="s">
        <v>83</v>
      </c>
      <c r="C62" s="13">
        <v>100</v>
      </c>
      <c r="D62" s="13"/>
      <c r="E62" s="14" t="s">
        <v>84</v>
      </c>
    </row>
    <row r="63" spans="1:5" ht="15.75" customHeight="1">
      <c r="A63" s="1"/>
      <c r="B63" s="12" t="s">
        <v>85</v>
      </c>
      <c r="C63" s="13">
        <v>150</v>
      </c>
      <c r="D63" s="13"/>
      <c r="E63" s="14" t="s">
        <v>86</v>
      </c>
    </row>
    <row r="64" spans="1:5" ht="15.75" customHeight="1">
      <c r="A64" s="1"/>
      <c r="B64" s="12" t="s">
        <v>87</v>
      </c>
      <c r="C64" s="13">
        <v>200</v>
      </c>
      <c r="D64" s="13"/>
      <c r="E64" s="14" t="s">
        <v>88</v>
      </c>
    </row>
    <row r="65" spans="1:5" ht="15.75" customHeight="1">
      <c r="A65" s="1"/>
      <c r="B65" s="24" t="s">
        <v>89</v>
      </c>
      <c r="C65" s="16">
        <v>43635.34</v>
      </c>
      <c r="D65" s="16">
        <v>18014.580000000002</v>
      </c>
      <c r="E65" s="17"/>
    </row>
    <row r="66" spans="1:5" ht="15.75" customHeight="1">
      <c r="A66" s="1"/>
      <c r="B66" s="3"/>
      <c r="C66" s="13"/>
      <c r="D66" s="13"/>
      <c r="E66" s="2"/>
    </row>
    <row r="67" spans="1:5" ht="15.75" customHeight="1">
      <c r="A67" s="1"/>
      <c r="B67" s="4"/>
      <c r="C67" s="13"/>
      <c r="D67" s="13"/>
      <c r="E67" s="2"/>
    </row>
    <row r="68" spans="1:5" ht="15.75" customHeight="1">
      <c r="A68" s="1"/>
      <c r="B68" s="30" t="s">
        <v>91</v>
      </c>
      <c r="C68" s="31">
        <f>$C$21-$C$65</f>
        <v>35577.240000000005</v>
      </c>
      <c r="D68" s="31">
        <f>$D$21-$D$65</f>
        <v>33998</v>
      </c>
      <c r="E68" s="32"/>
    </row>
    <row r="69" spans="1:5" ht="15.75" customHeight="1">
      <c r="A69" s="1"/>
      <c r="B69" s="53" t="s">
        <v>92</v>
      </c>
      <c r="C69" s="43">
        <f>$D$68-$C$68</f>
        <v>-1579.2400000000052</v>
      </c>
      <c r="D69" s="54"/>
      <c r="E69" s="33" t="str">
        <f>IF($C$69&lt;0,"DEFICIT","SURPLUS")</f>
        <v>DEFICIT</v>
      </c>
    </row>
    <row r="70" spans="1:5" ht="15.75" customHeight="1">
      <c r="A70" s="1"/>
      <c r="B70" s="39" t="s">
        <v>93</v>
      </c>
      <c r="C70" s="40">
        <v>45577.24</v>
      </c>
      <c r="D70" s="40">
        <v>43998</v>
      </c>
      <c r="E70" s="39"/>
    </row>
    <row r="71" spans="1:5" ht="15.75" customHeight="1">
      <c r="A71" s="1"/>
    </row>
    <row r="72" spans="1:5" ht="15.75" customHeight="1">
      <c r="A72" s="1"/>
    </row>
    <row r="73" spans="1:5" ht="15.75" customHeight="1">
      <c r="A73" s="1"/>
    </row>
    <row r="74" spans="1:5" ht="15.75" customHeight="1">
      <c r="A74" s="1"/>
    </row>
    <row r="75" spans="1:5" ht="15.75" customHeight="1">
      <c r="A75" s="1"/>
    </row>
    <row r="76" spans="1:5" ht="15.75" customHeight="1">
      <c r="A76" s="1"/>
    </row>
    <row r="77" spans="1:5" ht="15.75" customHeight="1">
      <c r="A77" s="1"/>
    </row>
    <row r="78" spans="1:5" ht="15.75" customHeight="1">
      <c r="A78" s="1"/>
    </row>
    <row r="79" spans="1:5" ht="15.75" customHeight="1">
      <c r="A79" s="1"/>
    </row>
    <row r="80" spans="1:5"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16">
    <mergeCell ref="A5:B5"/>
    <mergeCell ref="C5:E5"/>
    <mergeCell ref="C12:E12"/>
    <mergeCell ref="C69:D69"/>
    <mergeCell ref="A6:B6"/>
    <mergeCell ref="C6:E6"/>
    <mergeCell ref="A7:B7"/>
    <mergeCell ref="C7:E7"/>
    <mergeCell ref="A9:B9"/>
    <mergeCell ref="C11:E11"/>
    <mergeCell ref="A23:B23"/>
    <mergeCell ref="A1:E1"/>
    <mergeCell ref="A3:B3"/>
    <mergeCell ref="C3:E3"/>
    <mergeCell ref="A4:B4"/>
    <mergeCell ref="C4:E4"/>
  </mergeCells>
  <hyperlinks>
    <hyperlink ref="C6" r:id="rId1" xr:uid="{00000000-0004-0000-0200-000000000000}"/>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0"/>
  <sheetViews>
    <sheetView workbookViewId="0"/>
  </sheetViews>
  <sheetFormatPr defaultColWidth="12.625" defaultRowHeight="15" customHeight="1"/>
  <cols>
    <col min="1" max="1" width="7.875" customWidth="1"/>
    <col min="2" max="2" width="32.375" customWidth="1"/>
    <col min="3" max="3" width="11.75" customWidth="1"/>
    <col min="4" max="4" width="13.5" customWidth="1"/>
    <col min="5" max="5" width="40.625" customWidth="1"/>
    <col min="6" max="26" width="7.75" customWidth="1"/>
  </cols>
  <sheetData>
    <row r="1" spans="1:9">
      <c r="A1" s="44" t="s">
        <v>0</v>
      </c>
      <c r="B1" s="45"/>
      <c r="C1" s="45"/>
      <c r="D1" s="45"/>
      <c r="E1" s="46"/>
    </row>
    <row r="2" spans="1:9">
      <c r="A2" s="1"/>
    </row>
    <row r="3" spans="1:9">
      <c r="A3" s="44" t="s">
        <v>1</v>
      </c>
      <c r="B3" s="46"/>
      <c r="C3" s="47" t="s">
        <v>2</v>
      </c>
      <c r="D3" s="45"/>
      <c r="E3" s="46"/>
    </row>
    <row r="4" spans="1:9">
      <c r="A4" s="44" t="s">
        <v>3</v>
      </c>
      <c r="B4" s="46"/>
      <c r="C4" s="47" t="s">
        <v>4</v>
      </c>
      <c r="D4" s="45"/>
      <c r="E4" s="46"/>
    </row>
    <row r="5" spans="1:9">
      <c r="A5" s="44" t="s">
        <v>5</v>
      </c>
      <c r="B5" s="46"/>
      <c r="C5" s="48">
        <v>44394</v>
      </c>
      <c r="D5" s="45"/>
      <c r="E5" s="46"/>
    </row>
    <row r="6" spans="1:9">
      <c r="A6" s="44" t="s">
        <v>6</v>
      </c>
      <c r="B6" s="46"/>
      <c r="C6" s="49" t="s">
        <v>7</v>
      </c>
      <c r="D6" s="45"/>
      <c r="E6" s="46"/>
    </row>
    <row r="7" spans="1:9">
      <c r="A7" s="44" t="s">
        <v>8</v>
      </c>
      <c r="B7" s="46"/>
      <c r="C7" s="47" t="s">
        <v>9</v>
      </c>
      <c r="D7" s="45"/>
      <c r="E7" s="46"/>
      <c r="G7" s="2"/>
    </row>
    <row r="8" spans="1:9">
      <c r="A8" s="1"/>
      <c r="B8" s="3"/>
      <c r="C8" s="1"/>
      <c r="D8" s="1"/>
      <c r="E8" s="1"/>
    </row>
    <row r="9" spans="1:9">
      <c r="A9" s="41" t="s">
        <v>10</v>
      </c>
      <c r="B9" s="42"/>
      <c r="C9" s="2"/>
      <c r="D9" s="2"/>
      <c r="E9" s="2"/>
      <c r="F9" s="2"/>
    </row>
    <row r="10" spans="1:9">
      <c r="A10" s="5"/>
      <c r="B10" s="4" t="s">
        <v>11</v>
      </c>
      <c r="C10" s="2"/>
      <c r="D10" s="2"/>
      <c r="E10" s="2"/>
      <c r="F10" s="2"/>
      <c r="H10" s="2"/>
      <c r="I10" s="2"/>
    </row>
    <row r="11" spans="1:9">
      <c r="A11" s="6">
        <v>1</v>
      </c>
      <c r="B11" s="7" t="s">
        <v>12</v>
      </c>
      <c r="C11" s="50">
        <v>52012.58</v>
      </c>
      <c r="D11" s="45"/>
      <c r="E11" s="46"/>
    </row>
    <row r="12" spans="1:9">
      <c r="A12" s="6">
        <v>2</v>
      </c>
      <c r="B12" s="7" t="s">
        <v>13</v>
      </c>
      <c r="C12" s="50">
        <v>0</v>
      </c>
      <c r="D12" s="45"/>
      <c r="E12" s="46"/>
    </row>
    <row r="13" spans="1:9">
      <c r="A13" s="51"/>
      <c r="B13" s="52"/>
      <c r="C13" s="52"/>
      <c r="E13" s="52"/>
      <c r="F13" s="2"/>
      <c r="G13" s="2"/>
    </row>
    <row r="14" spans="1:9">
      <c r="A14" s="1"/>
      <c r="B14" s="8" t="s">
        <v>14</v>
      </c>
      <c r="C14" s="9"/>
      <c r="D14" s="9"/>
      <c r="E14" s="10"/>
      <c r="F14" s="2"/>
      <c r="G14" s="2"/>
    </row>
    <row r="15" spans="1:9">
      <c r="A15" s="1"/>
      <c r="B15" s="7" t="s">
        <v>15</v>
      </c>
      <c r="C15" s="11" t="s">
        <v>16</v>
      </c>
      <c r="D15" s="11" t="s">
        <v>17</v>
      </c>
      <c r="E15" s="7" t="s">
        <v>18</v>
      </c>
    </row>
    <row r="16" spans="1:9">
      <c r="A16" s="1"/>
      <c r="B16" s="12" t="s">
        <v>19</v>
      </c>
      <c r="C16" s="13">
        <v>3200</v>
      </c>
      <c r="D16" s="13"/>
      <c r="E16" s="14" t="s">
        <v>20</v>
      </c>
    </row>
    <row r="17" spans="1:7">
      <c r="A17" s="1"/>
      <c r="B17" s="12" t="s">
        <v>21</v>
      </c>
      <c r="C17" s="13">
        <v>24000</v>
      </c>
      <c r="D17" s="13"/>
      <c r="E17" s="14"/>
    </row>
    <row r="18" spans="1:7">
      <c r="A18" s="1"/>
      <c r="B18" s="15" t="s">
        <v>23</v>
      </c>
      <c r="C18" s="16"/>
      <c r="D18" s="16"/>
      <c r="E18" s="17"/>
    </row>
    <row r="19" spans="1:7">
      <c r="A19" s="1"/>
      <c r="B19" s="12" t="s">
        <v>94</v>
      </c>
      <c r="C19" s="13">
        <v>1500</v>
      </c>
      <c r="D19" s="13"/>
      <c r="E19" s="14"/>
    </row>
    <row r="20" spans="1:7">
      <c r="A20" s="1"/>
      <c r="B20" s="12" t="s">
        <v>95</v>
      </c>
      <c r="C20" s="13">
        <v>850</v>
      </c>
      <c r="D20" s="13"/>
      <c r="E20" s="14"/>
    </row>
    <row r="21" spans="1:7" ht="15.75" customHeight="1">
      <c r="A21" s="1"/>
      <c r="B21" s="12" t="s">
        <v>96</v>
      </c>
      <c r="C21" s="13">
        <v>1500</v>
      </c>
      <c r="D21" s="13"/>
      <c r="E21" s="14" t="s">
        <v>97</v>
      </c>
    </row>
    <row r="22" spans="1:7" ht="15.75" customHeight="1">
      <c r="A22" s="1"/>
      <c r="B22" s="12" t="s">
        <v>98</v>
      </c>
      <c r="C22" s="13">
        <v>3000</v>
      </c>
      <c r="D22" s="13"/>
      <c r="E22" s="14" t="s">
        <v>99</v>
      </c>
    </row>
    <row r="23" spans="1:7" ht="15.75" customHeight="1">
      <c r="A23" s="6">
        <v>3</v>
      </c>
      <c r="B23" s="18" t="s">
        <v>25</v>
      </c>
      <c r="C23" s="19">
        <f t="shared" ref="C23:D23" si="0">SUM(C16:C22)</f>
        <v>34050</v>
      </c>
      <c r="D23" s="19">
        <f t="shared" si="0"/>
        <v>0</v>
      </c>
      <c r="E23" s="20"/>
    </row>
    <row r="24" spans="1:7" ht="15.75" customHeight="1">
      <c r="A24" s="6">
        <v>4</v>
      </c>
      <c r="B24" s="21" t="s">
        <v>26</v>
      </c>
      <c r="C24" s="22">
        <f>$C$11-$C$12+$C$23</f>
        <v>86062.58</v>
      </c>
      <c r="D24" s="22">
        <f>$C$11-$C$12+$D$23</f>
        <v>52012.58</v>
      </c>
      <c r="E24" s="23"/>
    </row>
    <row r="25" spans="1:7" ht="15.75" customHeight="1">
      <c r="A25" s="51"/>
      <c r="B25" s="3"/>
      <c r="C25" s="13"/>
      <c r="D25" s="13"/>
      <c r="E25" s="2"/>
      <c r="F25" s="2"/>
      <c r="G25" s="2"/>
    </row>
    <row r="26" spans="1:7" ht="15.75" customHeight="1">
      <c r="A26" s="41" t="s">
        <v>27</v>
      </c>
      <c r="B26" s="42"/>
      <c r="C26" s="13"/>
      <c r="D26" s="13"/>
      <c r="E26" s="2"/>
      <c r="F26" s="2"/>
      <c r="G26" s="2"/>
    </row>
    <row r="27" spans="1:7" ht="15.75" customHeight="1">
      <c r="A27" s="4"/>
      <c r="B27" s="4" t="s">
        <v>28</v>
      </c>
      <c r="C27" s="13"/>
      <c r="D27" s="13"/>
      <c r="E27" s="2"/>
      <c r="F27" s="2"/>
      <c r="G27" s="2"/>
    </row>
    <row r="28" spans="1:7" ht="15.75" customHeight="1">
      <c r="A28" s="1"/>
      <c r="B28" s="24" t="s">
        <v>29</v>
      </c>
      <c r="C28" s="16"/>
      <c r="D28" s="16"/>
      <c r="E28" s="17"/>
      <c r="F28" s="2"/>
      <c r="G28" s="2"/>
    </row>
    <row r="29" spans="1:7" ht="15.75" customHeight="1">
      <c r="A29" s="1"/>
      <c r="B29" s="12" t="s">
        <v>19</v>
      </c>
      <c r="C29" s="13">
        <v>3200</v>
      </c>
      <c r="D29" s="13"/>
      <c r="E29" s="14" t="s">
        <v>30</v>
      </c>
      <c r="F29" s="2"/>
      <c r="G29" s="2"/>
    </row>
    <row r="30" spans="1:7" ht="15.75" customHeight="1">
      <c r="A30" s="1"/>
      <c r="B30" s="12" t="s">
        <v>31</v>
      </c>
      <c r="C30" s="13">
        <v>450</v>
      </c>
      <c r="D30" s="13"/>
      <c r="E30" s="14" t="s">
        <v>32</v>
      </c>
    </row>
    <row r="31" spans="1:7" ht="15.75" customHeight="1">
      <c r="A31" s="1"/>
      <c r="B31" s="12" t="s">
        <v>33</v>
      </c>
      <c r="C31" s="13">
        <v>1000</v>
      </c>
      <c r="D31" s="13"/>
      <c r="E31" s="14" t="s">
        <v>34</v>
      </c>
    </row>
    <row r="32" spans="1:7" ht="15.75" customHeight="1">
      <c r="A32" s="1"/>
      <c r="B32" s="12" t="s">
        <v>35</v>
      </c>
      <c r="C32" s="13">
        <v>200</v>
      </c>
      <c r="D32" s="13"/>
      <c r="E32" s="14" t="s">
        <v>100</v>
      </c>
    </row>
    <row r="33" spans="1:5" ht="15.75" customHeight="1">
      <c r="A33" s="1"/>
      <c r="B33" s="12" t="s">
        <v>37</v>
      </c>
      <c r="C33" s="13">
        <v>126</v>
      </c>
      <c r="D33" s="13"/>
      <c r="E33" s="14" t="s">
        <v>38</v>
      </c>
    </row>
    <row r="34" spans="1:5" ht="15.75" customHeight="1">
      <c r="A34" s="1"/>
      <c r="B34" s="12" t="s">
        <v>39</v>
      </c>
      <c r="C34" s="13">
        <v>900</v>
      </c>
      <c r="D34" s="13"/>
      <c r="E34" s="25" t="s">
        <v>101</v>
      </c>
    </row>
    <row r="35" spans="1:5" ht="15.75" customHeight="1">
      <c r="A35" s="1"/>
      <c r="B35" s="12" t="s">
        <v>41</v>
      </c>
      <c r="C35" s="13">
        <v>640</v>
      </c>
      <c r="D35" s="13"/>
      <c r="E35" s="25" t="s">
        <v>42</v>
      </c>
    </row>
    <row r="36" spans="1:5" ht="15.75" customHeight="1">
      <c r="A36" s="1"/>
      <c r="B36" s="12" t="s">
        <v>43</v>
      </c>
      <c r="C36" s="13">
        <v>1060</v>
      </c>
      <c r="D36" s="13"/>
      <c r="E36" s="25" t="s">
        <v>44</v>
      </c>
    </row>
    <row r="37" spans="1:5" ht="15.75" customHeight="1">
      <c r="A37" s="1"/>
      <c r="B37" s="12" t="s">
        <v>45</v>
      </c>
      <c r="C37" s="13">
        <v>27.99</v>
      </c>
      <c r="D37" s="13"/>
      <c r="E37" s="25" t="s">
        <v>46</v>
      </c>
    </row>
    <row r="38" spans="1:5" ht="15.75" customHeight="1">
      <c r="A38" s="1"/>
      <c r="B38" s="12" t="s">
        <v>47</v>
      </c>
      <c r="C38" s="13">
        <v>18014.580000000002</v>
      </c>
      <c r="D38" s="13">
        <v>18014.580000000002</v>
      </c>
      <c r="E38" s="25" t="s">
        <v>48</v>
      </c>
    </row>
    <row r="39" spans="1:5" ht="15.75" customHeight="1">
      <c r="A39" s="1"/>
      <c r="B39" s="12" t="s">
        <v>49</v>
      </c>
      <c r="C39" s="13">
        <v>3000</v>
      </c>
      <c r="D39" s="13"/>
      <c r="E39" s="25"/>
    </row>
    <row r="40" spans="1:5" ht="15.75" customHeight="1">
      <c r="A40" s="1"/>
      <c r="B40" s="37" t="s">
        <v>50</v>
      </c>
      <c r="C40" s="38">
        <v>2100</v>
      </c>
      <c r="D40" s="13"/>
      <c r="E40" s="25"/>
    </row>
    <row r="41" spans="1:5" ht="15.75" customHeight="1">
      <c r="A41" s="1"/>
      <c r="B41" s="12" t="s">
        <v>51</v>
      </c>
      <c r="C41" s="13">
        <v>500</v>
      </c>
      <c r="D41" s="13"/>
      <c r="E41" s="25"/>
    </row>
    <row r="42" spans="1:5" ht="15.75" customHeight="1">
      <c r="A42" s="1"/>
      <c r="B42" s="12" t="s">
        <v>52</v>
      </c>
      <c r="C42" s="13">
        <v>1600</v>
      </c>
      <c r="D42" s="13"/>
      <c r="E42" s="25"/>
    </row>
    <row r="43" spans="1:5" ht="15.75" customHeight="1">
      <c r="A43" s="1"/>
      <c r="B43" s="12" t="s">
        <v>53</v>
      </c>
      <c r="C43" s="13">
        <v>663.57</v>
      </c>
      <c r="D43" s="13"/>
      <c r="E43" s="25"/>
    </row>
    <row r="44" spans="1:5" ht="15.75" customHeight="1">
      <c r="A44" s="1"/>
      <c r="B44" s="12" t="s">
        <v>54</v>
      </c>
      <c r="C44" s="13">
        <v>39.99</v>
      </c>
      <c r="D44" s="13"/>
      <c r="E44" s="25" t="s">
        <v>55</v>
      </c>
    </row>
    <row r="45" spans="1:5" ht="15.75" customHeight="1">
      <c r="A45" s="1"/>
      <c r="B45" s="12" t="s">
        <v>56</v>
      </c>
      <c r="C45" s="13">
        <v>26.99</v>
      </c>
      <c r="D45" s="13"/>
      <c r="E45" s="25"/>
    </row>
    <row r="46" spans="1:5" ht="15.75" customHeight="1">
      <c r="A46" s="1"/>
      <c r="B46" s="12" t="s">
        <v>57</v>
      </c>
      <c r="C46" s="13">
        <v>230.52</v>
      </c>
      <c r="D46" s="13"/>
      <c r="E46" s="25"/>
    </row>
    <row r="47" spans="1:5" ht="15.75" customHeight="1">
      <c r="A47" s="1"/>
      <c r="B47" s="12" t="s">
        <v>58</v>
      </c>
      <c r="C47" s="13">
        <v>40</v>
      </c>
      <c r="D47" s="13"/>
      <c r="E47" s="25"/>
    </row>
    <row r="48" spans="1:5" ht="15.75" customHeight="1">
      <c r="A48" s="1"/>
      <c r="B48" s="12" t="s">
        <v>59</v>
      </c>
      <c r="C48" s="13">
        <v>441.28</v>
      </c>
      <c r="D48" s="13"/>
      <c r="E48" s="25"/>
    </row>
    <row r="49" spans="1:5" ht="15.75" customHeight="1">
      <c r="A49" s="1"/>
      <c r="B49" s="12" t="s">
        <v>60</v>
      </c>
      <c r="C49" s="13">
        <v>44.19</v>
      </c>
      <c r="D49" s="13"/>
      <c r="E49" s="25" t="s">
        <v>61</v>
      </c>
    </row>
    <row r="50" spans="1:5" ht="15.75" customHeight="1">
      <c r="A50" s="1"/>
      <c r="B50" s="12" t="s">
        <v>62</v>
      </c>
      <c r="C50" s="13">
        <v>44.95</v>
      </c>
      <c r="D50" s="13"/>
      <c r="E50" s="25"/>
    </row>
    <row r="51" spans="1:5" ht="15.75" customHeight="1">
      <c r="A51" s="1"/>
      <c r="B51" s="12" t="s">
        <v>63</v>
      </c>
      <c r="C51" s="13">
        <v>200.54</v>
      </c>
      <c r="D51" s="13"/>
      <c r="E51" s="25"/>
    </row>
    <row r="52" spans="1:5" ht="15.75" customHeight="1">
      <c r="A52" s="1"/>
      <c r="B52" s="12" t="s">
        <v>64</v>
      </c>
      <c r="C52" s="13">
        <v>1244.74</v>
      </c>
      <c r="D52" s="13"/>
      <c r="E52" s="25"/>
    </row>
    <row r="53" spans="1:5" ht="15.75" customHeight="1">
      <c r="A53" s="1"/>
      <c r="B53" s="12" t="s">
        <v>65</v>
      </c>
      <c r="C53" s="13">
        <v>250</v>
      </c>
      <c r="D53" s="13"/>
      <c r="E53" s="25"/>
    </row>
    <row r="54" spans="1:5" ht="15.75" customHeight="1">
      <c r="A54" s="1"/>
      <c r="B54" s="26" t="s">
        <v>66</v>
      </c>
      <c r="C54" s="27"/>
      <c r="D54" s="27"/>
      <c r="E54" s="28"/>
    </row>
    <row r="55" spans="1:5" ht="15.75" customHeight="1">
      <c r="A55" s="1"/>
      <c r="B55" s="15" t="s">
        <v>67</v>
      </c>
      <c r="C55" s="16"/>
      <c r="D55" s="16"/>
      <c r="E55" s="17"/>
    </row>
    <row r="56" spans="1:5" ht="15.75" customHeight="1">
      <c r="A56" s="1"/>
      <c r="B56" s="12" t="s">
        <v>68</v>
      </c>
      <c r="C56" s="13">
        <v>600</v>
      </c>
      <c r="D56" s="13"/>
      <c r="E56" s="14" t="s">
        <v>69</v>
      </c>
    </row>
    <row r="57" spans="1:5" ht="15.75" customHeight="1">
      <c r="A57" s="1"/>
      <c r="B57" s="12" t="s">
        <v>70</v>
      </c>
      <c r="C57" s="13">
        <v>320</v>
      </c>
      <c r="D57" s="13"/>
      <c r="E57" s="14" t="s">
        <v>71</v>
      </c>
    </row>
    <row r="58" spans="1:5" ht="15.75" customHeight="1">
      <c r="A58" s="1"/>
      <c r="B58" s="12" t="s">
        <v>72</v>
      </c>
      <c r="C58" s="13">
        <v>2400</v>
      </c>
      <c r="D58" s="13"/>
      <c r="E58" s="14" t="s">
        <v>73</v>
      </c>
    </row>
    <row r="59" spans="1:5" ht="15.75" customHeight="1">
      <c r="A59" s="1"/>
      <c r="B59" s="12" t="s">
        <v>74</v>
      </c>
      <c r="C59" s="13">
        <v>600</v>
      </c>
      <c r="D59" s="13"/>
      <c r="E59" s="14" t="s">
        <v>75</v>
      </c>
    </row>
    <row r="60" spans="1:5" ht="15.75" customHeight="1">
      <c r="A60" s="1"/>
      <c r="B60" s="12" t="s">
        <v>76</v>
      </c>
      <c r="C60" s="13">
        <v>320</v>
      </c>
      <c r="D60" s="13"/>
      <c r="E60" s="14" t="s">
        <v>71</v>
      </c>
    </row>
    <row r="61" spans="1:5" ht="15.75" customHeight="1">
      <c r="A61" s="1"/>
      <c r="B61" s="12" t="s">
        <v>77</v>
      </c>
      <c r="C61" s="13">
        <v>2400</v>
      </c>
      <c r="D61" s="13"/>
      <c r="E61" s="14" t="s">
        <v>73</v>
      </c>
    </row>
    <row r="62" spans="1:5" ht="15.75" customHeight="1">
      <c r="A62" s="1"/>
      <c r="B62" s="12" t="s">
        <v>78</v>
      </c>
      <c r="C62" s="13">
        <v>400</v>
      </c>
      <c r="D62" s="13"/>
      <c r="E62" s="14" t="s">
        <v>79</v>
      </c>
    </row>
    <row r="63" spans="1:5" ht="15.75" customHeight="1">
      <c r="A63" s="1"/>
      <c r="B63" s="15" t="s">
        <v>80</v>
      </c>
      <c r="C63" s="16"/>
      <c r="D63" s="16"/>
      <c r="E63" s="17"/>
    </row>
    <row r="64" spans="1:5" ht="15.75" customHeight="1">
      <c r="A64" s="1"/>
      <c r="B64" s="12" t="s">
        <v>81</v>
      </c>
      <c r="C64" s="13">
        <v>100</v>
      </c>
      <c r="D64" s="13"/>
      <c r="E64" s="14" t="s">
        <v>82</v>
      </c>
    </row>
    <row r="65" spans="1:5" ht="15.75" customHeight="1">
      <c r="A65" s="1"/>
      <c r="B65" s="12" t="s">
        <v>83</v>
      </c>
      <c r="C65" s="13">
        <v>100</v>
      </c>
      <c r="D65" s="13"/>
      <c r="E65" s="14" t="s">
        <v>84</v>
      </c>
    </row>
    <row r="66" spans="1:5" ht="15.75" customHeight="1">
      <c r="A66" s="1"/>
      <c r="B66" s="12" t="s">
        <v>85</v>
      </c>
      <c r="C66" s="13">
        <v>150</v>
      </c>
      <c r="D66" s="13"/>
      <c r="E66" s="14" t="s">
        <v>86</v>
      </c>
    </row>
    <row r="67" spans="1:5" ht="15.75" customHeight="1">
      <c r="A67" s="1"/>
      <c r="B67" s="12" t="s">
        <v>87</v>
      </c>
      <c r="C67" s="13">
        <v>200</v>
      </c>
      <c r="D67" s="13"/>
      <c r="E67" s="14" t="s">
        <v>88</v>
      </c>
    </row>
    <row r="68" spans="1:5" ht="15.75" customHeight="1">
      <c r="A68" s="1"/>
      <c r="B68" s="15" t="s">
        <v>102</v>
      </c>
      <c r="C68" s="16"/>
      <c r="D68" s="16"/>
      <c r="E68" s="17"/>
    </row>
    <row r="69" spans="1:5" ht="15.75" customHeight="1">
      <c r="A69" s="1"/>
      <c r="B69" s="12" t="s">
        <v>103</v>
      </c>
      <c r="C69" s="13">
        <v>1200</v>
      </c>
      <c r="D69" s="13"/>
      <c r="E69" s="14"/>
    </row>
    <row r="70" spans="1:5" ht="15.75" customHeight="1">
      <c r="A70" s="1"/>
      <c r="B70" s="12" t="s">
        <v>104</v>
      </c>
      <c r="C70" s="13">
        <v>4000</v>
      </c>
      <c r="D70" s="13"/>
      <c r="E70" s="14"/>
    </row>
    <row r="71" spans="1:5" ht="15.75" customHeight="1">
      <c r="A71" s="1"/>
      <c r="B71" s="12" t="s">
        <v>105</v>
      </c>
      <c r="C71" s="13">
        <v>400</v>
      </c>
      <c r="D71" s="13"/>
      <c r="E71" s="14"/>
    </row>
    <row r="72" spans="1:5" ht="15.75" customHeight="1">
      <c r="A72" s="1"/>
      <c r="B72" s="15" t="s">
        <v>106</v>
      </c>
      <c r="C72" s="16"/>
      <c r="D72" s="16"/>
      <c r="E72" s="17"/>
    </row>
    <row r="73" spans="1:5" ht="15.75" customHeight="1">
      <c r="A73" s="1"/>
      <c r="B73" s="12" t="s">
        <v>107</v>
      </c>
      <c r="C73" s="13">
        <v>2000</v>
      </c>
      <c r="D73" s="13"/>
      <c r="E73" s="14"/>
    </row>
    <row r="74" spans="1:5" ht="15.75" customHeight="1">
      <c r="A74" s="1"/>
      <c r="B74" s="12" t="s">
        <v>96</v>
      </c>
      <c r="C74" s="13">
        <v>1500</v>
      </c>
      <c r="D74" s="13"/>
      <c r="E74" s="14" t="s">
        <v>108</v>
      </c>
    </row>
    <row r="75" spans="1:5" ht="15.75" customHeight="1">
      <c r="A75" s="1"/>
      <c r="B75" s="12" t="s">
        <v>109</v>
      </c>
      <c r="C75" s="13">
        <v>1500</v>
      </c>
      <c r="D75" s="13"/>
      <c r="E75" s="14"/>
    </row>
    <row r="76" spans="1:5" ht="15.75" customHeight="1">
      <c r="A76" s="6">
        <v>5</v>
      </c>
      <c r="B76" s="24" t="s">
        <v>89</v>
      </c>
      <c r="C76" s="16">
        <f t="shared" ref="C76:D76" si="1">SUM(C29:C75)</f>
        <v>54235.339999999989</v>
      </c>
      <c r="D76" s="16">
        <f t="shared" si="1"/>
        <v>18014.580000000002</v>
      </c>
      <c r="E76" s="17"/>
    </row>
    <row r="77" spans="1:5" ht="15.75" customHeight="1">
      <c r="A77" s="1"/>
      <c r="B77" s="3"/>
      <c r="C77" s="13"/>
      <c r="D77" s="13"/>
      <c r="E77" s="2"/>
    </row>
    <row r="78" spans="1:5" ht="15.75" customHeight="1">
      <c r="A78" s="41" t="s">
        <v>90</v>
      </c>
      <c r="B78" s="42"/>
      <c r="C78" s="13"/>
      <c r="D78" s="13"/>
      <c r="E78" s="2"/>
    </row>
    <row r="79" spans="1:5" ht="15.75" customHeight="1">
      <c r="A79" s="29"/>
      <c r="B79" s="30" t="s">
        <v>91</v>
      </c>
      <c r="C79" s="31">
        <f>$C$24-$C$76</f>
        <v>31827.240000000013</v>
      </c>
      <c r="D79" s="31">
        <f>$D$24-$D$76</f>
        <v>33998</v>
      </c>
      <c r="E79" s="32"/>
    </row>
    <row r="80" spans="1:5" ht="15.75" customHeight="1">
      <c r="A80" s="1"/>
      <c r="B80" s="53" t="s">
        <v>92</v>
      </c>
      <c r="C80" s="43">
        <f>$D$79-$C$79</f>
        <v>2170.7599999999875</v>
      </c>
      <c r="D80" s="54"/>
      <c r="E80" s="33" t="str">
        <f>IF($C$80&lt;0,"DEFICIT","SURPLUS")</f>
        <v>SURPLUS</v>
      </c>
    </row>
    <row r="81" spans="1:5" ht="15.75" customHeight="1">
      <c r="A81" s="1"/>
      <c r="B81" s="39" t="s">
        <v>93</v>
      </c>
      <c r="C81" s="40">
        <v>41827.24</v>
      </c>
      <c r="D81" s="40">
        <v>43998</v>
      </c>
      <c r="E81" s="39"/>
    </row>
    <row r="82" spans="1:5" ht="15.75" customHeight="1">
      <c r="A82" s="1"/>
    </row>
    <row r="83" spans="1:5" ht="15.75" customHeight="1">
      <c r="A83" s="1"/>
    </row>
    <row r="84" spans="1:5" ht="15.75" customHeight="1">
      <c r="A84" s="1"/>
    </row>
    <row r="85" spans="1:5" ht="15.75" customHeight="1">
      <c r="A85" s="1"/>
    </row>
    <row r="86" spans="1:5" ht="15.75" customHeight="1">
      <c r="A86" s="1"/>
    </row>
    <row r="87" spans="1:5" ht="15.75" customHeight="1">
      <c r="A87" s="1"/>
    </row>
    <row r="88" spans="1:5" ht="15.75" customHeight="1">
      <c r="A88" s="1"/>
    </row>
    <row r="89" spans="1:5" ht="15.75" customHeight="1">
      <c r="A89" s="1"/>
    </row>
    <row r="90" spans="1:5" ht="15.75" customHeight="1">
      <c r="A90" s="1"/>
    </row>
    <row r="91" spans="1:5" ht="15.75" customHeight="1">
      <c r="A91" s="1"/>
    </row>
    <row r="92" spans="1:5" ht="15.75" customHeight="1">
      <c r="A92" s="1"/>
    </row>
    <row r="93" spans="1:5" ht="15.75" customHeight="1">
      <c r="A93" s="1"/>
    </row>
    <row r="94" spans="1:5" ht="15.75" customHeight="1">
      <c r="A94" s="1"/>
    </row>
    <row r="95" spans="1:5" ht="15.75" customHeight="1">
      <c r="A95" s="1"/>
    </row>
    <row r="96" spans="1:5"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mergeCells count="17">
    <mergeCell ref="A5:B5"/>
    <mergeCell ref="C5:E5"/>
    <mergeCell ref="A26:B26"/>
    <mergeCell ref="A78:B78"/>
    <mergeCell ref="C80:D80"/>
    <mergeCell ref="A6:B6"/>
    <mergeCell ref="C6:E6"/>
    <mergeCell ref="A7:B7"/>
    <mergeCell ref="C7:E7"/>
    <mergeCell ref="A9:B9"/>
    <mergeCell ref="C11:E11"/>
    <mergeCell ref="C12:E12"/>
    <mergeCell ref="A1:E1"/>
    <mergeCell ref="A3:B3"/>
    <mergeCell ref="C3:E3"/>
    <mergeCell ref="A4:B4"/>
    <mergeCell ref="C4:E4"/>
  </mergeCells>
  <hyperlinks>
    <hyperlink ref="C6" r:id="rId1" xr:uid="{00000000-0004-0000-0300-000000000000}"/>
  </hyperlink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78840455EE7C4EA6A84E9B43BFBCFC" ma:contentTypeVersion="4" ma:contentTypeDescription="Create a new document." ma:contentTypeScope="" ma:versionID="ebcf9cf46202815ccf4a0cd07e9d8e9f">
  <xsd:schema xmlns:xsd="http://www.w3.org/2001/XMLSchema" xmlns:xs="http://www.w3.org/2001/XMLSchema" xmlns:p="http://schemas.microsoft.com/office/2006/metadata/properties" xmlns:ns2="310d1a9f-6a7c-488d-8427-bf5213ba1dc0" targetNamespace="http://schemas.microsoft.com/office/2006/metadata/properties" ma:root="true" ma:fieldsID="79f53691ac06e925ee556c3dd697a9ac" ns2:_="">
    <xsd:import namespace="310d1a9f-6a7c-488d-8427-bf5213ba1d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d1a9f-6a7c-488d-8427-bf5213ba1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591E1B-2030-4D72-9404-905B156F265F}"/>
</file>

<file path=customXml/itemProps2.xml><?xml version="1.0" encoding="utf-8"?>
<ds:datastoreItem xmlns:ds="http://schemas.openxmlformats.org/officeDocument/2006/customXml" ds:itemID="{E70FECEE-F885-4405-92A5-DB4BE5F7445E}"/>
</file>

<file path=customXml/itemProps3.xml><?xml version="1.0" encoding="utf-8"?>
<ds:datastoreItem xmlns:ds="http://schemas.openxmlformats.org/officeDocument/2006/customXml" ds:itemID="{82F2A2CC-B0D6-4E57-A432-86E39289BB8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Nathan Auyeung</dc:creator>
  <cp:keywords/>
  <dc:description/>
  <cp:lastModifiedBy>AVP Finance, Nathan  Auyeung</cp:lastModifiedBy>
  <cp:revision/>
  <dcterms:created xsi:type="dcterms:W3CDTF">2021-06-11T16:30:22Z</dcterms:created>
  <dcterms:modified xsi:type="dcterms:W3CDTF">2021-08-12T20:43:16Z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0x0101009678840455EE7C4EA6A84E9B43BFBCFC</vt:lpwstr>
  </property>
</Properties>
</file>