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Tenzin Gyaltsen\Desktop\Incite Magazine\Budgets\2020-21\"/>
    </mc:Choice>
  </mc:AlternateContent>
  <xr:revisionPtr revIDLastSave="0" documentId="13_ncr:1_{A6F25867-F19A-4515-9559-033CB38E5D7D}" xr6:coauthVersionLast="45" xr6:coauthVersionMax="45" xr10:uidLastSave="{00000000-0000-0000-0000-000000000000}"/>
  <bookViews>
    <workbookView xWindow="820" yWindow="-110" windowWidth="18490" windowHeight="1102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5" i="1" l="1"/>
  <c r="C106" i="1"/>
  <c r="C117" i="1"/>
  <c r="D26" i="1"/>
  <c r="D109" i="1"/>
  <c r="D101" i="1"/>
  <c r="D114" i="1"/>
  <c r="D86" i="1"/>
  <c r="D113" i="1"/>
  <c r="D71" i="1"/>
  <c r="D112" i="1"/>
  <c r="D41" i="1"/>
  <c r="D110" i="1"/>
  <c r="D117" i="1"/>
  <c r="E118" i="1"/>
  <c r="D48" i="1"/>
  <c r="B10" i="1"/>
  <c r="D47" i="1"/>
  <c r="D46" i="1"/>
  <c r="D56" i="1"/>
  <c r="D111" i="1"/>
  <c r="C26" i="1"/>
  <c r="C109" i="1"/>
  <c r="C41" i="1"/>
  <c r="C110" i="1"/>
  <c r="C56" i="1"/>
  <c r="C111" i="1"/>
  <c r="C71" i="1"/>
  <c r="C112" i="1"/>
  <c r="C86" i="1"/>
  <c r="C113" i="1"/>
  <c r="C101" i="1"/>
  <c r="C114" i="1"/>
  <c r="D3" i="1"/>
  <c r="E102" i="1"/>
  <c r="E87" i="1"/>
  <c r="E72" i="1"/>
  <c r="E57" i="1"/>
  <c r="E42" i="1"/>
  <c r="E27" i="1"/>
</calcChain>
</file>

<file path=xl/sharedStrings.xml><?xml version="1.0" encoding="utf-8"?>
<sst xmlns="http://schemas.openxmlformats.org/spreadsheetml/2006/main" count="111" uniqueCount="72">
  <si>
    <t>Contact e-mail address</t>
  </si>
  <si>
    <t>Date Prepared</t>
  </si>
  <si>
    <t xml:space="preserve"> TOTALS</t>
  </si>
  <si>
    <t>TOTAL</t>
  </si>
  <si>
    <t>Description</t>
  </si>
  <si>
    <t>Revenue</t>
  </si>
  <si>
    <t>Expenses</t>
  </si>
  <si>
    <t>Net Profit</t>
  </si>
  <si>
    <t>Source</t>
  </si>
  <si>
    <t>Contact phone number</t>
  </si>
  <si>
    <t xml:space="preserve"> </t>
  </si>
  <si>
    <t>Percentage Used</t>
  </si>
  <si>
    <t xml:space="preserve">MSU Club Membership fees </t>
  </si>
  <si>
    <t>PROJECT 1</t>
  </si>
  <si>
    <t>PROJECT 2</t>
  </si>
  <si>
    <t>PROJECT 3</t>
  </si>
  <si>
    <t>PROJECT 4</t>
  </si>
  <si>
    <t>PROJECT 5</t>
  </si>
  <si>
    <t>PROJECT 6</t>
  </si>
  <si>
    <t>Financial Breakdown of Project</t>
  </si>
  <si>
    <t>Project Description:</t>
  </si>
  <si>
    <t>Project Justification:</t>
  </si>
  <si>
    <t>Project 1</t>
  </si>
  <si>
    <t>Project 2</t>
  </si>
  <si>
    <t>Project 3</t>
  </si>
  <si>
    <t>Project 4</t>
  </si>
  <si>
    <t>Project 5</t>
  </si>
  <si>
    <t>Project 6</t>
  </si>
  <si>
    <t>(Fee)*(# of Members)</t>
  </si>
  <si>
    <t>Sponsorship or Donations</t>
  </si>
  <si>
    <t>Prepared by</t>
  </si>
  <si>
    <t>Full Club Name</t>
  </si>
  <si>
    <t>Incite Magazine</t>
  </si>
  <si>
    <t xml:space="preserve">Tenzin Gyaltsen </t>
  </si>
  <si>
    <t>gyaltset@mcmaster.ca</t>
  </si>
  <si>
    <t>Project 2 Title: Issue 2</t>
  </si>
  <si>
    <t>Project 4 Title: Clubsfest</t>
  </si>
  <si>
    <t>Project 5 Title: Outreach Events</t>
  </si>
  <si>
    <t>Promotions - Posters and Facebook</t>
  </si>
  <si>
    <t>With each publishing term, approximately 750 magazine copies must be printed, at about 95 pages per copy. Accompanying each issue release is a launch party, where food will be provided and all McMaster students welcome to pick up an issue. Prior to each launch party, promotions via Facebook and physical posters will be implemented.</t>
  </si>
  <si>
    <t>Project 3 Title: Bank Service Charges</t>
  </si>
  <si>
    <t>Project 6 Title: Staff Meetings</t>
  </si>
  <si>
    <t>Incite Magazine has a reputation for allowing its contributors, most of whom are amateur writers and visual artists, to have their work published in a high-quality magazine. To reflect this, we hope to host each launch party at Paisley's Cafe, a suitable venue for the fine arts. The implementation of promotional tools is essential for the maximizing of student attendance and student-artist exposure.</t>
  </si>
  <si>
    <t>Incite Magazine has a reputation for allowing its contributors, most of whom are amateur writers and visual artists, to have their work published in a high-quality magazine. To reflect this, we hope to host each launch party at Paisley's Cafe in Westdale, a suitable venue for the fine arts. The implementation of promotional tools is essential for the maximizing of student attendance and student-artist exposure.</t>
  </si>
  <si>
    <t>Service Charges - Winter</t>
  </si>
  <si>
    <t xml:space="preserve">Service Charges - Fall </t>
  </si>
  <si>
    <t xml:space="preserve">Before each issue release, we plan to have an entire staff meeting to discuss our goals for the issue and address any concerns that may arise. At each meeting, a box of 50 timbits is purchased to distribute among staff members. </t>
  </si>
  <si>
    <t xml:space="preserve">The purpose of buying timbits for staff during meetings is to incentivize attendance and reward those who contribute to the overall discussion regarding issues and ideas for the upcoming issue.  </t>
  </si>
  <si>
    <t xml:space="preserve">2019-2020 MSU Funding Received </t>
  </si>
  <si>
    <t>2019-2020 MSU Funding Used</t>
  </si>
  <si>
    <t>Service Charges - Summer</t>
  </si>
  <si>
    <t>With each publishing term, approximately 800 magazine copies must be printed, at about 95 pages per copy. Accompanying each issue release is a launch party, where food will be provided and all McMaster students welcome to pick up an issue. Prior to each launch party, promotions via Facebook and physical posters will be implemented.</t>
  </si>
  <si>
    <t>Necessary to continue banking.</t>
  </si>
  <si>
    <t>$3.95 monthly bank service charges for our Scotiabank account.</t>
  </si>
  <si>
    <t>In collaboration with other clubs (e.g. Starving Artists Society and McMasterUnspoken), we will be hosting Open Mic Nights, in which students will be allowed to present poetry or prose of their choosing. In a similar fashion, we will be hosting Paint Nights, in which students will be given the materials (e.g. paint, canvases, brushes, etc) to destress and paint under the guidance of our experienced artistic staff. An event for the winter term is being planned.</t>
  </si>
  <si>
    <t>At Clubsfest, we will rent a table, have past issues available to browse through and stickers/bookmarks to give out to interested students. As we pitch the magazine, we will have those interested in contributing, etc sign up for our email list.</t>
  </si>
  <si>
    <t>Clubsfest is an integral event for promoting Incite Magazine to all students, especially first years. Having a tangible representation of our brand is essential for spreading awareness about Incite and its role in promoting arts and culture at McMaster. All extra items are to be kept for subsequent promotion events.</t>
  </si>
  <si>
    <t>Engaging the artistic community at McMaster is critical to our vision as an arts and culture magazine. By collaborating with other prominent arts clubs on campus, we hope to connect as many individuals as possible through events such as Open Mic Nights and Paint Nights, allowing  experienced individuals to display their artistry and those who are inexperienced to learn and grow their own artistic skillset.</t>
  </si>
  <si>
    <t>McMaster Students Union Clubs Funding Request Form 2020-2021</t>
  </si>
  <si>
    <t>Surplus (as at May 13, 2020)</t>
  </si>
  <si>
    <t>Net Profit (Surplus - Total Expenses)</t>
  </si>
  <si>
    <t>2021 School Year Fee</t>
  </si>
  <si>
    <t>2020-2021 MSU Funding Requested</t>
  </si>
  <si>
    <t>May-Dec 2021 Operation Expense</t>
  </si>
  <si>
    <t>&lt;- Final Balance as of Jan 2022</t>
  </si>
  <si>
    <t>Surplus + Fees</t>
  </si>
  <si>
    <t xml:space="preserve">Surplus + Fees </t>
  </si>
  <si>
    <t>Misc. Event Supplies</t>
  </si>
  <si>
    <t>Liability Insurance</t>
  </si>
  <si>
    <t xml:space="preserve">Project 1 Title: Issue 1 </t>
  </si>
  <si>
    <t>note: printing costs (~$8420) delayed due to COVID-19, carried over to this term (major contributor to 2019-20 surplus)</t>
  </si>
  <si>
    <t>&lt;- Approximate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</si>
</sst>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1">
    <font>
      <sz val="10"/>
      <name val="Arial"/>
    </font>
    <font>
      <sz val="10"/>
      <name val="Arial"/>
    </font>
    <font>
      <sz val="10"/>
      <name val="Times New Roman"/>
      <family val="1"/>
    </font>
    <font>
      <sz val="11"/>
      <color rgb="FF006100"/>
      <name val="Calibri"/>
      <family val="2"/>
      <scheme val="minor"/>
    </font>
    <font>
      <sz val="10"/>
      <name val="Gotham Book"/>
      <family val="3"/>
    </font>
    <font>
      <b/>
      <sz val="10"/>
      <name val="Gotham Book"/>
      <family val="3"/>
    </font>
    <font>
      <sz val="11"/>
      <color rgb="FF006100"/>
      <name val="Gotham Book"/>
      <family val="3"/>
    </font>
    <font>
      <b/>
      <u/>
      <sz val="11"/>
      <color rgb="FF006100"/>
      <name val="Gotham Book"/>
      <family val="3"/>
    </font>
    <font>
      <b/>
      <sz val="11"/>
      <name val="Gotham Book"/>
      <family val="3"/>
    </font>
    <font>
      <u/>
      <sz val="10"/>
      <color theme="10"/>
      <name val="Arial"/>
    </font>
    <font>
      <u/>
      <sz val="10"/>
      <color theme="10"/>
      <name val="Gotham "/>
    </font>
  </fonts>
  <fills count="6">
    <fill>
      <patternFill patternType="none"/>
    </fill>
    <fill>
      <patternFill patternType="gray125"/>
    </fill>
    <fill>
      <patternFill patternType="solid">
        <fgColor rgb="FFC6EFCE"/>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28">
    <border>
      <left/>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3" fillId="2" borderId="0" applyNumberFormat="0" applyBorder="0" applyAlignment="0" applyProtection="0"/>
    <xf numFmtId="0" fontId="9" fillId="0" borderId="0" applyNumberFormat="0" applyFill="0" applyBorder="0" applyAlignment="0" applyProtection="0"/>
    <xf numFmtId="44" fontId="1" fillId="0" borderId="0" applyFont="0" applyFill="0" applyBorder="0" applyAlignment="0" applyProtection="0"/>
  </cellStyleXfs>
  <cellXfs count="68">
    <xf numFmtId="0" fontId="0" fillId="0" borderId="0" xfId="0"/>
    <xf numFmtId="44" fontId="2" fillId="0" borderId="0" xfId="1"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44" fontId="4" fillId="0" borderId="0" xfId="1" applyFont="1" applyAlignment="1">
      <alignment horizontal="left" vertical="center" wrapText="1"/>
    </xf>
    <xf numFmtId="0" fontId="5"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10" fontId="4" fillId="0" borderId="4" xfId="0" applyNumberFormat="1" applyFont="1" applyBorder="1" applyAlignment="1">
      <alignment horizontal="left" vertical="center" wrapText="1"/>
    </xf>
    <xf numFmtId="164" fontId="6" fillId="2" borderId="14" xfId="2"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44" fontId="5" fillId="0" borderId="6" xfId="1" applyFont="1" applyBorder="1" applyAlignment="1">
      <alignment horizontal="left" vertical="center" wrapText="1"/>
    </xf>
    <xf numFmtId="44" fontId="5" fillId="0" borderId="16" xfId="1" applyFont="1" applyBorder="1" applyAlignment="1">
      <alignment horizontal="left" vertical="center" wrapText="1"/>
    </xf>
    <xf numFmtId="0" fontId="5" fillId="3" borderId="15"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0" borderId="8" xfId="0" applyFont="1" applyBorder="1" applyAlignment="1">
      <alignment horizontal="left" vertical="center" wrapText="1"/>
    </xf>
    <xf numFmtId="0" fontId="4" fillId="0" borderId="9" xfId="0" applyFont="1" applyBorder="1" applyAlignment="1">
      <alignment horizontal="left" vertical="center" wrapText="1"/>
    </xf>
    <xf numFmtId="44" fontId="4" fillId="0" borderId="9" xfId="1" applyFont="1" applyBorder="1" applyAlignment="1">
      <alignment horizontal="left" vertical="center" wrapText="1"/>
    </xf>
    <xf numFmtId="44" fontId="4" fillId="0" borderId="18" xfId="1"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44" fontId="4" fillId="0" borderId="11" xfId="1" applyFont="1" applyBorder="1" applyAlignment="1">
      <alignment horizontal="left" vertical="center" wrapText="1"/>
    </xf>
    <xf numFmtId="44" fontId="4" fillId="0" borderId="19" xfId="1"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44" fontId="4" fillId="0" borderId="13" xfId="1" applyFont="1" applyBorder="1" applyAlignment="1">
      <alignment horizontal="left" vertical="center" wrapText="1"/>
    </xf>
    <xf numFmtId="44" fontId="4" fillId="0" borderId="20" xfId="1" applyFont="1" applyBorder="1" applyAlignment="1">
      <alignment horizontal="left" vertical="center" wrapText="1"/>
    </xf>
    <xf numFmtId="0" fontId="4" fillId="0" borderId="0" xfId="0" applyFont="1" applyBorder="1" applyAlignment="1">
      <alignment horizontal="left" vertical="center" wrapText="1"/>
    </xf>
    <xf numFmtId="44" fontId="4" fillId="0" borderId="0" xfId="1" applyFont="1" applyBorder="1" applyAlignment="1">
      <alignment horizontal="left" vertical="center" wrapText="1"/>
    </xf>
    <xf numFmtId="0" fontId="5" fillId="0" borderId="7" xfId="0" applyFont="1" applyBorder="1" applyAlignment="1">
      <alignment horizontal="left" vertical="center" wrapText="1"/>
    </xf>
    <xf numFmtId="164" fontId="4" fillId="0" borderId="11" xfId="1" applyNumberFormat="1" applyFont="1" applyBorder="1" applyAlignment="1">
      <alignment horizontal="left" vertical="center" wrapText="1"/>
    </xf>
    <xf numFmtId="164" fontId="4" fillId="0" borderId="11" xfId="0" applyNumberFormat="1" applyFont="1" applyBorder="1" applyAlignment="1">
      <alignment horizontal="left" vertical="center" wrapText="1"/>
    </xf>
    <xf numFmtId="44" fontId="4" fillId="0" borderId="4" xfId="1" applyFont="1" applyBorder="1" applyAlignment="1">
      <alignment horizontal="left" vertical="center" wrapText="1"/>
    </xf>
    <xf numFmtId="44" fontId="5" fillId="0" borderId="12" xfId="1" applyFont="1" applyBorder="1" applyAlignment="1">
      <alignment horizontal="left" vertical="center" wrapText="1"/>
    </xf>
    <xf numFmtId="0" fontId="7" fillId="2" borderId="12" xfId="2" applyFont="1" applyBorder="1" applyAlignment="1">
      <alignment horizontal="left" vertical="center" wrapText="1"/>
    </xf>
    <xf numFmtId="164" fontId="6" fillId="2" borderId="15" xfId="2" applyNumberFormat="1" applyFont="1" applyBorder="1" applyAlignment="1">
      <alignment horizontal="left" vertical="center" wrapText="1"/>
    </xf>
    <xf numFmtId="0" fontId="5" fillId="0" borderId="11" xfId="0" applyFont="1" applyBorder="1" applyAlignment="1">
      <alignment horizontal="left" vertical="center" wrapText="1"/>
    </xf>
    <xf numFmtId="15" fontId="4" fillId="0" borderId="4" xfId="0" applyNumberFormat="1" applyFont="1" applyBorder="1" applyAlignment="1">
      <alignment horizontal="left" vertical="center" wrapText="1"/>
    </xf>
    <xf numFmtId="0" fontId="10" fillId="0" borderId="4" xfId="3" applyFont="1" applyBorder="1" applyAlignment="1">
      <alignment horizontal="left" vertical="center"/>
    </xf>
    <xf numFmtId="164" fontId="4" fillId="0" borderId="0" xfId="0" applyNumberFormat="1" applyFont="1" applyAlignment="1">
      <alignment horizontal="left" vertical="center" wrapText="1"/>
    </xf>
    <xf numFmtId="0" fontId="5" fillId="0" borderId="25" xfId="0" applyFont="1" applyBorder="1" applyAlignment="1">
      <alignment horizontal="left" vertical="center" wrapText="1"/>
    </xf>
    <xf numFmtId="44" fontId="4" fillId="0" borderId="26" xfId="1" applyFont="1" applyBorder="1" applyAlignment="1">
      <alignment horizontal="left" vertical="center" wrapText="1"/>
    </xf>
    <xf numFmtId="0" fontId="4" fillId="0" borderId="27" xfId="0" applyFont="1" applyBorder="1" applyAlignment="1">
      <alignment horizontal="left" vertical="center" wrapText="1"/>
    </xf>
    <xf numFmtId="164" fontId="4" fillId="0" borderId="27" xfId="1" applyNumberFormat="1" applyFont="1" applyBorder="1" applyAlignment="1">
      <alignment horizontal="left" vertical="center" wrapText="1"/>
    </xf>
    <xf numFmtId="164" fontId="4" fillId="0" borderId="14" xfId="0" applyNumberFormat="1" applyFont="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164" fontId="4" fillId="0" borderId="11" xfId="1" applyNumberFormat="1" applyFont="1" applyFill="1" applyBorder="1" applyAlignment="1">
      <alignment horizontal="left" vertical="center" wrapText="1"/>
    </xf>
    <xf numFmtId="0" fontId="5"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164" fontId="4" fillId="4" borderId="9" xfId="1" applyNumberFormat="1" applyFont="1" applyFill="1" applyBorder="1" applyAlignment="1">
      <alignment horizontal="left" vertical="center" wrapText="1"/>
    </xf>
    <xf numFmtId="0" fontId="4" fillId="4" borderId="10"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4" fillId="5" borderId="27" xfId="0" applyFont="1" applyFill="1" applyBorder="1" applyAlignment="1">
      <alignment horizontal="left" vertical="center" wrapText="1"/>
    </xf>
    <xf numFmtId="164" fontId="4" fillId="5" borderId="27" xfId="0" applyNumberFormat="1" applyFont="1" applyFill="1" applyBorder="1" applyAlignment="1">
      <alignment horizontal="left" vertical="center" wrapText="1"/>
    </xf>
    <xf numFmtId="164" fontId="4" fillId="5" borderId="27" xfId="1" applyNumberFormat="1" applyFont="1" applyFill="1" applyBorder="1" applyAlignment="1">
      <alignment horizontal="left" vertical="center" wrapText="1"/>
    </xf>
    <xf numFmtId="44" fontId="4" fillId="5" borderId="26" xfId="1" applyFont="1" applyFill="1" applyBorder="1" applyAlignment="1">
      <alignment horizontal="left" vertical="center" wrapText="1"/>
    </xf>
    <xf numFmtId="0" fontId="2" fillId="0" borderId="11" xfId="0" applyFont="1" applyBorder="1" applyAlignment="1">
      <alignment horizontal="left" vertical="center" wrapText="1"/>
    </xf>
    <xf numFmtId="164" fontId="4" fillId="0" borderId="27" xfId="4" applyNumberFormat="1"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8" fillId="0" borderId="0" xfId="0" applyFont="1" applyAlignment="1">
      <alignment horizontal="center"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cellXfs>
  <cellStyles count="5">
    <cellStyle name="Currency" xfId="1" builtinId="4"/>
    <cellStyle name="Currency 2" xfId="4" xr:uid="{0886567F-A6BE-418D-BB83-DD0CE490F1B7}"/>
    <cellStyle name="Good" xfId="2" builtinId="26"/>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yaltset@mcmaster.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5"/>
  <sheetViews>
    <sheetView tabSelected="1" zoomScaleNormal="100" workbookViewId="0">
      <pane ySplit="1" topLeftCell="A103" activePane="bottomLeft" state="frozen"/>
      <selection pane="bottomLeft" activeCell="D11" sqref="D11"/>
    </sheetView>
  </sheetViews>
  <sheetFormatPr defaultColWidth="9.1796875" defaultRowHeight="13"/>
  <cols>
    <col min="1" max="1" width="50" style="2" bestFit="1" customWidth="1"/>
    <col min="2" max="2" width="31.81640625" style="2" customWidth="1"/>
    <col min="3" max="3" width="12.90625" style="1" bestFit="1" customWidth="1"/>
    <col min="4" max="4" width="12.81640625" style="1" bestFit="1" customWidth="1"/>
    <col min="5" max="5" width="15.1796875" style="1" bestFit="1" customWidth="1"/>
    <col min="6" max="6" width="20.81640625" style="2" customWidth="1"/>
    <col min="7" max="7" width="22.453125" style="2" customWidth="1"/>
    <col min="8" max="8" width="9" style="2" customWidth="1"/>
    <col min="9" max="16384" width="9.1796875" style="2"/>
  </cols>
  <sheetData>
    <row r="1" spans="1:7" ht="25.5" customHeight="1">
      <c r="B1" s="65" t="s">
        <v>58</v>
      </c>
      <c r="C1" s="65"/>
      <c r="D1" s="65"/>
      <c r="E1" s="65"/>
      <c r="F1" s="65"/>
    </row>
    <row r="2" spans="1:7" ht="13.5" thickBot="1">
      <c r="A2" s="3"/>
      <c r="B2" s="3"/>
      <c r="C2" s="4"/>
      <c r="D2" s="4"/>
      <c r="E2" s="4"/>
      <c r="F2" s="3"/>
      <c r="G2" s="3"/>
    </row>
    <row r="3" spans="1:7" ht="15.5" thickTop="1" thickBot="1">
      <c r="A3" s="5" t="s">
        <v>31</v>
      </c>
      <c r="B3" s="6" t="s">
        <v>32</v>
      </c>
      <c r="C3" s="4"/>
      <c r="D3" s="38">
        <f>B12</f>
        <v>27445.13</v>
      </c>
      <c r="E3" s="4"/>
      <c r="F3" s="3"/>
      <c r="G3" s="3"/>
    </row>
    <row r="4" spans="1:7" ht="13.5">
      <c r="A4" s="7" t="s">
        <v>30</v>
      </c>
      <c r="B4" s="8" t="s">
        <v>33</v>
      </c>
      <c r="C4" s="4"/>
      <c r="D4" s="3"/>
      <c r="E4" s="3"/>
      <c r="F4" s="3"/>
      <c r="G4" s="3"/>
    </row>
    <row r="5" spans="1:7" ht="13.5">
      <c r="A5" s="7" t="s">
        <v>1</v>
      </c>
      <c r="B5" s="40">
        <v>43963</v>
      </c>
      <c r="C5" s="4"/>
      <c r="D5" s="3"/>
      <c r="E5" s="3"/>
      <c r="F5" s="3"/>
      <c r="G5" s="3"/>
    </row>
    <row r="6" spans="1:7" ht="13.5">
      <c r="A6" s="7" t="s">
        <v>0</v>
      </c>
      <c r="B6" s="41" t="s">
        <v>34</v>
      </c>
      <c r="C6" s="4"/>
      <c r="D6" s="3"/>
      <c r="E6" s="3"/>
      <c r="F6" s="3"/>
      <c r="G6" s="3"/>
    </row>
    <row r="7" spans="1:7" ht="13.5">
      <c r="A7" s="7" t="s">
        <v>9</v>
      </c>
      <c r="B7" s="8">
        <v>6477406203</v>
      </c>
      <c r="C7" s="4"/>
      <c r="D7" s="3"/>
      <c r="E7" s="3"/>
      <c r="F7" s="3"/>
      <c r="G7" s="3"/>
    </row>
    <row r="8" spans="1:7" ht="13.5">
      <c r="A8" s="7" t="s">
        <v>48</v>
      </c>
      <c r="B8" s="9">
        <v>17570.22</v>
      </c>
      <c r="C8" s="4"/>
      <c r="D8" s="42"/>
      <c r="E8" s="3"/>
      <c r="F8" s="3"/>
      <c r="G8" s="3"/>
    </row>
    <row r="9" spans="1:7" ht="26" customHeight="1">
      <c r="A9" s="7" t="s">
        <v>49</v>
      </c>
      <c r="B9" s="9">
        <v>9219.64</v>
      </c>
      <c r="C9" s="66" t="s">
        <v>70</v>
      </c>
      <c r="D9" s="67"/>
      <c r="E9" s="67"/>
      <c r="F9" s="67"/>
      <c r="G9" s="67"/>
    </row>
    <row r="10" spans="1:7" ht="13.5">
      <c r="A10" s="7" t="s">
        <v>11</v>
      </c>
      <c r="B10" s="10">
        <f>B9/B8</f>
        <v>0.52473105060722058</v>
      </c>
      <c r="C10" s="3"/>
      <c r="D10" s="3"/>
      <c r="E10" s="3"/>
      <c r="F10" s="3"/>
      <c r="G10" s="3"/>
    </row>
    <row r="11" spans="1:7" ht="13.5">
      <c r="A11" s="43" t="s">
        <v>59</v>
      </c>
      <c r="B11" s="9">
        <v>54152.07</v>
      </c>
      <c r="C11" s="3"/>
      <c r="D11" s="3"/>
      <c r="E11" s="3"/>
      <c r="F11" s="3"/>
      <c r="G11" s="3"/>
    </row>
    <row r="12" spans="1:7" ht="15.5" thickBot="1">
      <c r="A12" s="37" t="s">
        <v>62</v>
      </c>
      <c r="B12" s="11">
        <v>27445.13</v>
      </c>
      <c r="C12" s="3"/>
      <c r="D12" s="3"/>
      <c r="E12" s="3"/>
      <c r="F12" s="3"/>
      <c r="G12" s="3"/>
    </row>
    <row r="13" spans="1:7" ht="13.5" thickTop="1">
      <c r="A13" s="3"/>
      <c r="B13" s="3"/>
      <c r="C13" s="3"/>
      <c r="D13" s="3"/>
      <c r="E13" s="3"/>
      <c r="F13" s="3"/>
      <c r="G13" s="3"/>
    </row>
    <row r="14" spans="1:7" ht="13.5" thickBot="1">
      <c r="A14" s="3"/>
      <c r="B14" s="3"/>
      <c r="C14" s="3"/>
      <c r="D14" s="3"/>
      <c r="E14" s="3"/>
      <c r="F14" s="3"/>
      <c r="G14" s="3"/>
    </row>
    <row r="15" spans="1:7" ht="28" thickTop="1" thickBot="1">
      <c r="A15" s="12" t="s">
        <v>13</v>
      </c>
      <c r="B15" s="13" t="s">
        <v>19</v>
      </c>
      <c r="C15" s="14" t="s">
        <v>5</v>
      </c>
      <c r="D15" s="14" t="s">
        <v>6</v>
      </c>
      <c r="E15" s="15" t="s">
        <v>7</v>
      </c>
      <c r="F15" s="16" t="s">
        <v>20</v>
      </c>
      <c r="G15" s="17" t="s">
        <v>21</v>
      </c>
    </row>
    <row r="16" spans="1:7" ht="26.5" thickTop="1">
      <c r="A16" s="18" t="s">
        <v>69</v>
      </c>
      <c r="B16" s="23" t="s">
        <v>38</v>
      </c>
      <c r="C16" s="20"/>
      <c r="D16" s="24">
        <v>20</v>
      </c>
      <c r="E16" s="21"/>
      <c r="F16" s="62" t="s">
        <v>51</v>
      </c>
      <c r="G16" s="62" t="s">
        <v>42</v>
      </c>
    </row>
    <row r="17" spans="1:8">
      <c r="A17" s="22"/>
      <c r="B17" s="23"/>
      <c r="C17" s="24"/>
      <c r="D17" s="24"/>
      <c r="E17" s="25"/>
      <c r="F17" s="63"/>
      <c r="G17" s="63"/>
    </row>
    <row r="18" spans="1:8">
      <c r="A18" s="22"/>
      <c r="B18" s="23"/>
      <c r="C18" s="24"/>
      <c r="D18" s="24"/>
      <c r="E18" s="25"/>
      <c r="F18" s="63"/>
      <c r="G18" s="63"/>
    </row>
    <row r="19" spans="1:8">
      <c r="A19" s="22"/>
      <c r="B19" s="23"/>
      <c r="C19" s="24"/>
      <c r="D19" s="24"/>
      <c r="E19" s="25"/>
      <c r="F19" s="63"/>
      <c r="G19" s="63"/>
    </row>
    <row r="20" spans="1:8">
      <c r="A20" s="22"/>
      <c r="B20" s="23"/>
      <c r="C20" s="24"/>
      <c r="D20" s="24"/>
      <c r="E20" s="25"/>
      <c r="F20" s="63"/>
      <c r="G20" s="63"/>
    </row>
    <row r="21" spans="1:8">
      <c r="A21" s="22"/>
      <c r="B21" s="23"/>
      <c r="C21" s="24"/>
      <c r="D21" s="24"/>
      <c r="E21" s="25"/>
      <c r="F21" s="63"/>
      <c r="G21" s="63"/>
    </row>
    <row r="22" spans="1:8" ht="12" customHeight="1">
      <c r="A22" s="22"/>
      <c r="B22" s="23"/>
      <c r="C22" s="24"/>
      <c r="D22" s="24"/>
      <c r="E22" s="25"/>
      <c r="F22" s="63"/>
      <c r="G22" s="63"/>
    </row>
    <row r="23" spans="1:8">
      <c r="A23" s="22"/>
      <c r="B23" s="23"/>
      <c r="C23" s="24"/>
      <c r="D23" s="24"/>
      <c r="E23" s="25"/>
      <c r="F23" s="63"/>
      <c r="G23" s="63"/>
    </row>
    <row r="24" spans="1:8">
      <c r="A24" s="22"/>
      <c r="B24" s="23"/>
      <c r="C24" s="24"/>
      <c r="D24" s="24"/>
      <c r="E24" s="25"/>
      <c r="F24" s="63"/>
      <c r="G24" s="63"/>
    </row>
    <row r="25" spans="1:8">
      <c r="A25" s="22"/>
      <c r="B25" s="23"/>
      <c r="C25" s="24"/>
      <c r="D25" s="24"/>
      <c r="E25" s="25"/>
      <c r="F25" s="63"/>
      <c r="G25" s="63"/>
      <c r="H25" s="2" t="s">
        <v>10</v>
      </c>
    </row>
    <row r="26" spans="1:8" ht="13.5">
      <c r="A26" s="22"/>
      <c r="B26" s="39" t="s">
        <v>2</v>
      </c>
      <c r="C26" s="24">
        <f>SUM(C16:C25)</f>
        <v>0</v>
      </c>
      <c r="D26" s="24">
        <f>SUM(D16:D25)</f>
        <v>20</v>
      </c>
      <c r="E26" s="25"/>
      <c r="F26" s="63"/>
      <c r="G26" s="63"/>
    </row>
    <row r="27" spans="1:8" ht="156.5" customHeight="1" thickBot="1">
      <c r="A27" s="26"/>
      <c r="B27" s="27"/>
      <c r="C27" s="28"/>
      <c r="D27" s="28"/>
      <c r="E27" s="29">
        <f>C26-D26</f>
        <v>-20</v>
      </c>
      <c r="F27" s="64"/>
      <c r="G27" s="64"/>
    </row>
    <row r="28" spans="1:8" ht="13.5" thickTop="1">
      <c r="A28" s="30"/>
      <c r="B28" s="30"/>
      <c r="C28" s="31"/>
      <c r="D28" s="31"/>
      <c r="E28" s="31"/>
      <c r="F28" s="3"/>
      <c r="G28" s="3"/>
    </row>
    <row r="29" spans="1:8" ht="13.5" thickBot="1">
      <c r="A29" s="3"/>
      <c r="B29" s="3"/>
      <c r="C29" s="3"/>
      <c r="D29" s="3"/>
      <c r="E29" s="3"/>
      <c r="F29" s="3"/>
      <c r="G29" s="3"/>
    </row>
    <row r="30" spans="1:8" ht="28" thickTop="1" thickBot="1">
      <c r="A30" s="12" t="s">
        <v>14</v>
      </c>
      <c r="B30" s="13" t="s">
        <v>19</v>
      </c>
      <c r="C30" s="14" t="s">
        <v>5</v>
      </c>
      <c r="D30" s="14" t="s">
        <v>6</v>
      </c>
      <c r="E30" s="15" t="s">
        <v>7</v>
      </c>
      <c r="F30" s="16" t="s">
        <v>20</v>
      </c>
      <c r="G30" s="17" t="s">
        <v>21</v>
      </c>
    </row>
    <row r="31" spans="1:8" ht="26.5" thickTop="1">
      <c r="A31" s="18" t="s">
        <v>35</v>
      </c>
      <c r="B31" s="23" t="s">
        <v>38</v>
      </c>
      <c r="C31" s="20"/>
      <c r="D31" s="24">
        <v>20</v>
      </c>
      <c r="E31" s="21"/>
      <c r="F31" s="62" t="s">
        <v>39</v>
      </c>
      <c r="G31" s="62" t="s">
        <v>43</v>
      </c>
    </row>
    <row r="32" spans="1:8">
      <c r="A32" s="22"/>
      <c r="B32" s="23"/>
      <c r="C32" s="24"/>
      <c r="D32" s="24"/>
      <c r="E32" s="25"/>
      <c r="F32" s="63"/>
      <c r="G32" s="63"/>
    </row>
    <row r="33" spans="1:7" ht="15.75" customHeight="1">
      <c r="A33" s="22"/>
      <c r="B33" s="23"/>
      <c r="C33" s="24"/>
      <c r="D33" s="24"/>
      <c r="E33" s="25"/>
      <c r="F33" s="63"/>
      <c r="G33" s="63"/>
    </row>
    <row r="34" spans="1:7">
      <c r="A34" s="22"/>
      <c r="B34" s="23"/>
      <c r="C34" s="24"/>
      <c r="D34" s="24"/>
      <c r="E34" s="25"/>
      <c r="F34" s="63"/>
      <c r="G34" s="63"/>
    </row>
    <row r="35" spans="1:7">
      <c r="A35" s="22"/>
      <c r="B35" s="23"/>
      <c r="C35" s="24"/>
      <c r="D35" s="24"/>
      <c r="E35" s="25"/>
      <c r="F35" s="63"/>
      <c r="G35" s="63"/>
    </row>
    <row r="36" spans="1:7">
      <c r="A36" s="22"/>
      <c r="B36" s="23"/>
      <c r="C36" s="24"/>
      <c r="D36" s="24"/>
      <c r="E36" s="25"/>
      <c r="F36" s="63"/>
      <c r="G36" s="63"/>
    </row>
    <row r="37" spans="1:7">
      <c r="A37" s="22"/>
      <c r="B37" s="23"/>
      <c r="C37" s="24"/>
      <c r="D37" s="24"/>
      <c r="E37" s="25"/>
      <c r="F37" s="63"/>
      <c r="G37" s="63"/>
    </row>
    <row r="38" spans="1:7">
      <c r="A38" s="22"/>
      <c r="B38" s="23"/>
      <c r="C38" s="24"/>
      <c r="D38" s="24"/>
      <c r="E38" s="25"/>
      <c r="F38" s="63"/>
      <c r="G38" s="63"/>
    </row>
    <row r="39" spans="1:7">
      <c r="A39" s="22"/>
      <c r="B39" s="23"/>
      <c r="C39" s="24"/>
      <c r="D39" s="24"/>
      <c r="E39" s="25"/>
      <c r="F39" s="63"/>
      <c r="G39" s="63"/>
    </row>
    <row r="40" spans="1:7">
      <c r="A40" s="22"/>
      <c r="B40" s="23"/>
      <c r="C40" s="24"/>
      <c r="D40" s="24"/>
      <c r="E40" s="25"/>
      <c r="F40" s="63"/>
      <c r="G40" s="63"/>
    </row>
    <row r="41" spans="1:7" ht="13.5">
      <c r="A41" s="22"/>
      <c r="B41" s="39" t="s">
        <v>2</v>
      </c>
      <c r="C41" s="24">
        <f>SUM(C31:C40)</f>
        <v>0</v>
      </c>
      <c r="D41" s="24">
        <f>SUM(D31:D40)</f>
        <v>20</v>
      </c>
      <c r="E41" s="25"/>
      <c r="F41" s="63"/>
      <c r="G41" s="63"/>
    </row>
    <row r="42" spans="1:7" ht="123" customHeight="1" thickBot="1">
      <c r="A42" s="26"/>
      <c r="B42" s="27"/>
      <c r="C42" s="28"/>
      <c r="D42" s="28"/>
      <c r="E42" s="29">
        <f>C41-D41</f>
        <v>-20</v>
      </c>
      <c r="F42" s="64"/>
      <c r="G42" s="64"/>
    </row>
    <row r="43" spans="1:7" ht="13.5" thickTop="1">
      <c r="A43" s="3"/>
      <c r="B43" s="3"/>
      <c r="C43" s="3"/>
      <c r="D43" s="3"/>
      <c r="E43" s="3"/>
      <c r="F43" s="3"/>
      <c r="G43" s="3"/>
    </row>
    <row r="44" spans="1:7" ht="13.5" thickBot="1">
      <c r="A44" s="3"/>
      <c r="B44" s="3"/>
      <c r="C44" s="3"/>
      <c r="D44" s="3"/>
      <c r="E44" s="3"/>
      <c r="F44" s="3"/>
      <c r="G44" s="3"/>
    </row>
    <row r="45" spans="1:7" ht="28" thickTop="1" thickBot="1">
      <c r="A45" s="12" t="s">
        <v>15</v>
      </c>
      <c r="B45" s="13" t="s">
        <v>19</v>
      </c>
      <c r="C45" s="14" t="s">
        <v>5</v>
      </c>
      <c r="D45" s="14" t="s">
        <v>6</v>
      </c>
      <c r="E45" s="15" t="s">
        <v>7</v>
      </c>
      <c r="F45" s="16" t="s">
        <v>20</v>
      </c>
      <c r="G45" s="17" t="s">
        <v>21</v>
      </c>
    </row>
    <row r="46" spans="1:7" ht="14" customHeight="1" thickTop="1">
      <c r="A46" s="18" t="s">
        <v>40</v>
      </c>
      <c r="B46" s="19" t="s">
        <v>45</v>
      </c>
      <c r="C46" s="20"/>
      <c r="D46" s="20">
        <f>4*3.95</f>
        <v>15.8</v>
      </c>
      <c r="E46" s="21"/>
      <c r="F46" s="62" t="s">
        <v>53</v>
      </c>
      <c r="G46" s="62" t="s">
        <v>52</v>
      </c>
    </row>
    <row r="47" spans="1:7">
      <c r="A47" s="22"/>
      <c r="B47" s="23" t="s">
        <v>44</v>
      </c>
      <c r="C47" s="24"/>
      <c r="D47" s="24">
        <f>4*3.95</f>
        <v>15.8</v>
      </c>
      <c r="E47" s="25"/>
      <c r="F47" s="63"/>
      <c r="G47" s="63"/>
    </row>
    <row r="48" spans="1:7">
      <c r="A48" s="22"/>
      <c r="B48" s="23" t="s">
        <v>50</v>
      </c>
      <c r="C48" s="24"/>
      <c r="D48" s="24">
        <f>4*3.95</f>
        <v>15.8</v>
      </c>
      <c r="E48" s="25"/>
      <c r="F48" s="63"/>
      <c r="G48" s="63"/>
    </row>
    <row r="49" spans="1:7">
      <c r="A49" s="22"/>
      <c r="B49" s="23"/>
      <c r="C49" s="24"/>
      <c r="D49" s="24"/>
      <c r="E49" s="25"/>
      <c r="F49" s="63"/>
      <c r="G49" s="63"/>
    </row>
    <row r="50" spans="1:7">
      <c r="A50" s="22"/>
      <c r="B50" s="23"/>
      <c r="C50" s="24"/>
      <c r="D50" s="24"/>
      <c r="E50" s="25"/>
      <c r="F50" s="63"/>
      <c r="G50" s="63"/>
    </row>
    <row r="51" spans="1:7">
      <c r="A51" s="22"/>
      <c r="B51" s="23"/>
      <c r="C51" s="24"/>
      <c r="D51" s="24"/>
      <c r="E51" s="25"/>
      <c r="F51" s="63"/>
      <c r="G51" s="63"/>
    </row>
    <row r="52" spans="1:7">
      <c r="A52" s="22"/>
      <c r="B52" s="23"/>
      <c r="C52" s="24"/>
      <c r="D52" s="24"/>
      <c r="E52" s="25"/>
      <c r="F52" s="63"/>
      <c r="G52" s="63"/>
    </row>
    <row r="53" spans="1:7">
      <c r="A53" s="22"/>
      <c r="B53" s="23"/>
      <c r="C53" s="24"/>
      <c r="D53" s="24"/>
      <c r="E53" s="25"/>
      <c r="F53" s="63"/>
      <c r="G53" s="63"/>
    </row>
    <row r="54" spans="1:7">
      <c r="A54" s="22"/>
      <c r="B54" s="23"/>
      <c r="C54" s="24"/>
      <c r="D54" s="24"/>
      <c r="E54" s="25"/>
      <c r="F54" s="63"/>
      <c r="G54" s="63"/>
    </row>
    <row r="55" spans="1:7">
      <c r="A55" s="22"/>
      <c r="B55" s="23"/>
      <c r="C55" s="24"/>
      <c r="D55" s="24"/>
      <c r="E55" s="25"/>
      <c r="F55" s="63"/>
      <c r="G55" s="63"/>
    </row>
    <row r="56" spans="1:7" ht="13.5">
      <c r="A56" s="22"/>
      <c r="B56" s="39" t="s">
        <v>2</v>
      </c>
      <c r="C56" s="24">
        <f>SUM(C46:C55)</f>
        <v>0</v>
      </c>
      <c r="D56" s="24">
        <f>SUM(D46:D55)</f>
        <v>47.400000000000006</v>
      </c>
      <c r="E56" s="25"/>
      <c r="F56" s="63"/>
      <c r="G56" s="63"/>
    </row>
    <row r="57" spans="1:7" ht="17" customHeight="1" thickBot="1">
      <c r="A57" s="26"/>
      <c r="B57" s="27"/>
      <c r="C57" s="28"/>
      <c r="D57" s="28"/>
      <c r="E57" s="29">
        <f>C56-D56</f>
        <v>-47.400000000000006</v>
      </c>
      <c r="F57" s="64"/>
      <c r="G57" s="64"/>
    </row>
    <row r="58" spans="1:7" ht="13.5" thickTop="1">
      <c r="A58" s="3"/>
      <c r="B58" s="3"/>
      <c r="C58" s="4"/>
      <c r="D58" s="4"/>
      <c r="E58" s="4"/>
      <c r="F58" s="3"/>
      <c r="G58" s="3"/>
    </row>
    <row r="59" spans="1:7" ht="13.5" thickBot="1">
      <c r="A59" s="3"/>
      <c r="B59" s="3"/>
      <c r="C59" s="4"/>
      <c r="D59" s="4"/>
      <c r="E59" s="4"/>
      <c r="F59" s="3"/>
      <c r="G59" s="3"/>
    </row>
    <row r="60" spans="1:7" ht="28" thickTop="1" thickBot="1">
      <c r="A60" s="12" t="s">
        <v>16</v>
      </c>
      <c r="B60" s="13" t="s">
        <v>19</v>
      </c>
      <c r="C60" s="14" t="s">
        <v>5</v>
      </c>
      <c r="D60" s="14" t="s">
        <v>6</v>
      </c>
      <c r="E60" s="15" t="s">
        <v>7</v>
      </c>
      <c r="F60" s="16" t="s">
        <v>20</v>
      </c>
      <c r="G60" s="17" t="s">
        <v>21</v>
      </c>
    </row>
    <row r="61" spans="1:7" ht="14" thickTop="1">
      <c r="A61" s="18" t="s">
        <v>36</v>
      </c>
      <c r="B61" s="19"/>
      <c r="C61" s="20"/>
      <c r="D61" s="20"/>
      <c r="E61" s="21"/>
      <c r="F61" s="62" t="s">
        <v>55</v>
      </c>
      <c r="G61" s="62" t="s">
        <v>56</v>
      </c>
    </row>
    <row r="62" spans="1:7">
      <c r="A62" s="22"/>
      <c r="B62" s="23"/>
      <c r="C62" s="24"/>
      <c r="D62" s="24"/>
      <c r="E62" s="25"/>
      <c r="F62" s="63"/>
      <c r="G62" s="63"/>
    </row>
    <row r="63" spans="1:7">
      <c r="A63" s="22"/>
      <c r="C63" s="60"/>
      <c r="D63" s="60"/>
      <c r="E63" s="25"/>
      <c r="F63" s="63"/>
      <c r="G63" s="63"/>
    </row>
    <row r="64" spans="1:7">
      <c r="A64" s="22"/>
      <c r="B64" s="23"/>
      <c r="C64" s="24"/>
      <c r="D64" s="24"/>
      <c r="E64" s="25"/>
      <c r="F64" s="63"/>
      <c r="G64" s="63"/>
    </row>
    <row r="65" spans="1:7">
      <c r="A65" s="22"/>
      <c r="B65" s="23"/>
      <c r="C65" s="24"/>
      <c r="D65" s="24"/>
      <c r="E65" s="25"/>
      <c r="F65" s="63"/>
      <c r="G65" s="63"/>
    </row>
    <row r="66" spans="1:7">
      <c r="A66" s="22"/>
      <c r="B66" s="23"/>
      <c r="C66" s="24"/>
      <c r="D66" s="24"/>
      <c r="E66" s="25"/>
      <c r="F66" s="63"/>
      <c r="G66" s="63"/>
    </row>
    <row r="67" spans="1:7">
      <c r="A67" s="22"/>
      <c r="B67" s="23"/>
      <c r="C67" s="24"/>
      <c r="D67" s="24"/>
      <c r="E67" s="25"/>
      <c r="F67" s="63"/>
      <c r="G67" s="63"/>
    </row>
    <row r="68" spans="1:7">
      <c r="A68" s="22"/>
      <c r="B68" s="23"/>
      <c r="C68" s="24"/>
      <c r="D68" s="24"/>
      <c r="E68" s="25"/>
      <c r="F68" s="63"/>
      <c r="G68" s="63"/>
    </row>
    <row r="69" spans="1:7">
      <c r="A69" s="22"/>
      <c r="B69" s="23"/>
      <c r="C69" s="24"/>
      <c r="D69" s="24"/>
      <c r="E69" s="25"/>
      <c r="F69" s="63"/>
      <c r="G69" s="63"/>
    </row>
    <row r="70" spans="1:7">
      <c r="A70" s="22"/>
      <c r="B70" s="23"/>
      <c r="C70" s="24"/>
      <c r="D70" s="24"/>
      <c r="E70" s="25"/>
      <c r="F70" s="63"/>
      <c r="G70" s="63"/>
    </row>
    <row r="71" spans="1:7" ht="13.5">
      <c r="A71" s="22"/>
      <c r="B71" s="39" t="s">
        <v>2</v>
      </c>
      <c r="C71" s="24">
        <f>SUM(C61:C70)</f>
        <v>0</v>
      </c>
      <c r="D71" s="24">
        <f>SUM(D61:D70)</f>
        <v>0</v>
      </c>
      <c r="E71" s="25"/>
      <c r="F71" s="63"/>
      <c r="G71" s="63"/>
    </row>
    <row r="72" spans="1:7" ht="92.5" customHeight="1" thickBot="1">
      <c r="A72" s="26"/>
      <c r="B72" s="27"/>
      <c r="C72" s="28"/>
      <c r="D72" s="28"/>
      <c r="E72" s="29">
        <f>C71-D71</f>
        <v>0</v>
      </c>
      <c r="F72" s="64"/>
      <c r="G72" s="64"/>
    </row>
    <row r="73" spans="1:7" ht="13.5" thickTop="1">
      <c r="A73" s="3"/>
      <c r="B73" s="3"/>
      <c r="C73" s="4"/>
      <c r="D73" s="4"/>
      <c r="E73" s="4"/>
      <c r="F73" s="3"/>
      <c r="G73" s="3"/>
    </row>
    <row r="74" spans="1:7" ht="13.5" thickBot="1">
      <c r="A74" s="3"/>
      <c r="B74" s="3"/>
      <c r="C74" s="4"/>
      <c r="D74" s="4"/>
      <c r="E74" s="4"/>
      <c r="F74" s="3"/>
      <c r="G74" s="3"/>
    </row>
    <row r="75" spans="1:7" ht="28" thickTop="1" thickBot="1">
      <c r="A75" s="12" t="s">
        <v>17</v>
      </c>
      <c r="B75" s="13" t="s">
        <v>19</v>
      </c>
      <c r="C75" s="14" t="s">
        <v>5</v>
      </c>
      <c r="D75" s="14" t="s">
        <v>6</v>
      </c>
      <c r="E75" s="15" t="s">
        <v>7</v>
      </c>
      <c r="F75" s="16" t="s">
        <v>20</v>
      </c>
      <c r="G75" s="17" t="s">
        <v>21</v>
      </c>
    </row>
    <row r="76" spans="1:7" ht="14" thickTop="1">
      <c r="A76" s="18" t="s">
        <v>37</v>
      </c>
      <c r="B76" s="19" t="s">
        <v>67</v>
      </c>
      <c r="C76" s="20"/>
      <c r="D76" s="20">
        <v>35</v>
      </c>
      <c r="E76" s="21"/>
      <c r="F76" s="62" t="s">
        <v>54</v>
      </c>
      <c r="G76" s="62" t="s">
        <v>57</v>
      </c>
    </row>
    <row r="77" spans="1:7">
      <c r="A77" s="22"/>
      <c r="B77" s="23" t="s">
        <v>68</v>
      </c>
      <c r="C77" s="24"/>
      <c r="D77" s="24">
        <v>1000</v>
      </c>
      <c r="E77" s="25"/>
      <c r="F77" s="63"/>
      <c r="G77" s="63"/>
    </row>
    <row r="78" spans="1:7">
      <c r="A78" s="22"/>
      <c r="B78" s="23"/>
      <c r="C78" s="24"/>
      <c r="D78" s="24"/>
      <c r="E78" s="25"/>
      <c r="F78" s="63"/>
      <c r="G78" s="63"/>
    </row>
    <row r="79" spans="1:7">
      <c r="A79" s="22"/>
      <c r="B79" s="23"/>
      <c r="C79" s="24"/>
      <c r="D79" s="24"/>
      <c r="E79" s="25"/>
      <c r="F79" s="63"/>
      <c r="G79" s="63"/>
    </row>
    <row r="80" spans="1:7">
      <c r="A80" s="22"/>
      <c r="B80" s="23"/>
      <c r="C80" s="24"/>
      <c r="D80" s="24"/>
      <c r="E80" s="25"/>
      <c r="F80" s="63"/>
      <c r="G80" s="63"/>
    </row>
    <row r="81" spans="1:7">
      <c r="A81" s="22"/>
      <c r="B81" s="23"/>
      <c r="C81" s="24"/>
      <c r="D81" s="24"/>
      <c r="E81" s="25"/>
      <c r="F81" s="63"/>
      <c r="G81" s="63"/>
    </row>
    <row r="82" spans="1:7">
      <c r="A82" s="22"/>
      <c r="B82" s="23"/>
      <c r="C82" s="24"/>
      <c r="D82" s="24"/>
      <c r="E82" s="25"/>
      <c r="F82" s="63"/>
      <c r="G82" s="63"/>
    </row>
    <row r="83" spans="1:7">
      <c r="A83" s="22"/>
      <c r="B83" s="23"/>
      <c r="C83" s="24"/>
      <c r="D83" s="24"/>
      <c r="E83" s="25"/>
      <c r="F83" s="63"/>
      <c r="G83" s="63"/>
    </row>
    <row r="84" spans="1:7">
      <c r="A84" s="22"/>
      <c r="B84" s="23"/>
      <c r="C84" s="24"/>
      <c r="D84" s="24"/>
      <c r="E84" s="25"/>
      <c r="F84" s="63"/>
      <c r="G84" s="63"/>
    </row>
    <row r="85" spans="1:7">
      <c r="A85" s="22"/>
      <c r="B85" s="23"/>
      <c r="C85" s="24"/>
      <c r="D85" s="24"/>
      <c r="E85" s="25"/>
      <c r="F85" s="63"/>
      <c r="G85" s="63"/>
    </row>
    <row r="86" spans="1:7" ht="13.5">
      <c r="A86" s="22"/>
      <c r="B86" s="39" t="s">
        <v>2</v>
      </c>
      <c r="C86" s="24">
        <f>SUM(C76:C85)</f>
        <v>0</v>
      </c>
      <c r="D86" s="24">
        <f>SUM(D76:D85)</f>
        <v>1035</v>
      </c>
      <c r="E86" s="25"/>
      <c r="F86" s="63"/>
      <c r="G86" s="63"/>
    </row>
    <row r="87" spans="1:7" ht="194.5" customHeight="1" thickBot="1">
      <c r="A87" s="26"/>
      <c r="B87" s="27"/>
      <c r="C87" s="28"/>
      <c r="D87" s="28"/>
      <c r="E87" s="29">
        <f>C86-D86</f>
        <v>-1035</v>
      </c>
      <c r="F87" s="64"/>
      <c r="G87" s="64"/>
    </row>
    <row r="88" spans="1:7" ht="13.5" thickTop="1">
      <c r="A88" s="3"/>
      <c r="B88" s="3"/>
      <c r="C88" s="4"/>
      <c r="D88" s="4"/>
      <c r="E88" s="4"/>
      <c r="F88" s="3"/>
      <c r="G88" s="3"/>
    </row>
    <row r="89" spans="1:7" ht="13.5" thickBot="1">
      <c r="A89" s="3"/>
      <c r="B89" s="3"/>
      <c r="C89" s="4"/>
      <c r="D89" s="4"/>
      <c r="E89" s="4"/>
      <c r="F89" s="3"/>
      <c r="G89" s="3"/>
    </row>
    <row r="90" spans="1:7" ht="28" thickTop="1" thickBot="1">
      <c r="A90" s="12" t="s">
        <v>18</v>
      </c>
      <c r="B90" s="13" t="s">
        <v>19</v>
      </c>
      <c r="C90" s="14" t="s">
        <v>5</v>
      </c>
      <c r="D90" s="14" t="s">
        <v>6</v>
      </c>
      <c r="E90" s="15" t="s">
        <v>7</v>
      </c>
      <c r="F90" s="16" t="s">
        <v>20</v>
      </c>
      <c r="G90" s="17" t="s">
        <v>21</v>
      </c>
    </row>
    <row r="91" spans="1:7" ht="14" thickTop="1">
      <c r="A91" s="18" t="s">
        <v>41</v>
      </c>
      <c r="B91" s="19"/>
      <c r="C91" s="20"/>
      <c r="D91" s="20"/>
      <c r="E91" s="21"/>
      <c r="F91" s="62" t="s">
        <v>46</v>
      </c>
      <c r="G91" s="62" t="s">
        <v>47</v>
      </c>
    </row>
    <row r="92" spans="1:7">
      <c r="A92" s="22"/>
      <c r="B92" s="23"/>
      <c r="C92" s="24"/>
      <c r="D92" s="24"/>
      <c r="E92" s="25"/>
      <c r="F92" s="63"/>
      <c r="G92" s="63"/>
    </row>
    <row r="93" spans="1:7">
      <c r="A93" s="22"/>
      <c r="B93" s="23"/>
      <c r="C93" s="24"/>
      <c r="D93" s="24"/>
      <c r="E93" s="25"/>
      <c r="F93" s="63"/>
      <c r="G93" s="63"/>
    </row>
    <row r="94" spans="1:7">
      <c r="A94" s="22"/>
      <c r="B94" s="23"/>
      <c r="C94" s="24"/>
      <c r="D94" s="24"/>
      <c r="E94" s="25"/>
      <c r="F94" s="63"/>
      <c r="G94" s="63"/>
    </row>
    <row r="95" spans="1:7">
      <c r="A95" s="22"/>
      <c r="B95" s="23"/>
      <c r="C95" s="24"/>
      <c r="D95" s="24"/>
      <c r="E95" s="25"/>
      <c r="F95" s="63"/>
      <c r="G95" s="63"/>
    </row>
    <row r="96" spans="1:7">
      <c r="A96" s="22"/>
      <c r="B96" s="23"/>
      <c r="C96" s="24"/>
      <c r="D96" s="24"/>
      <c r="E96" s="25"/>
      <c r="F96" s="63"/>
      <c r="G96" s="63"/>
    </row>
    <row r="97" spans="1:7">
      <c r="A97" s="22"/>
      <c r="B97" s="23"/>
      <c r="C97" s="24"/>
      <c r="D97" s="24"/>
      <c r="E97" s="25"/>
      <c r="F97" s="63"/>
      <c r="G97" s="63"/>
    </row>
    <row r="98" spans="1:7">
      <c r="A98" s="22"/>
      <c r="B98" s="23"/>
      <c r="C98" s="24"/>
      <c r="D98" s="24"/>
      <c r="E98" s="25"/>
      <c r="F98" s="63"/>
      <c r="G98" s="63"/>
    </row>
    <row r="99" spans="1:7">
      <c r="A99" s="22"/>
      <c r="B99" s="23"/>
      <c r="C99" s="24"/>
      <c r="D99" s="24"/>
      <c r="E99" s="25"/>
      <c r="F99" s="63"/>
      <c r="G99" s="63"/>
    </row>
    <row r="100" spans="1:7">
      <c r="A100" s="22"/>
      <c r="B100" s="23"/>
      <c r="C100" s="24"/>
      <c r="D100" s="24"/>
      <c r="E100" s="25"/>
      <c r="F100" s="63"/>
      <c r="G100" s="63"/>
    </row>
    <row r="101" spans="1:7" ht="13.5">
      <c r="A101" s="22"/>
      <c r="B101" s="39" t="s">
        <v>2</v>
      </c>
      <c r="C101" s="24">
        <f>SUM(C91:C100)</f>
        <v>0</v>
      </c>
      <c r="D101" s="24">
        <f>SUM(D91:D100)</f>
        <v>0</v>
      </c>
      <c r="E101" s="25"/>
      <c r="F101" s="63"/>
      <c r="G101" s="63"/>
    </row>
    <row r="102" spans="1:7" ht="143" customHeight="1" thickBot="1">
      <c r="A102" s="26"/>
      <c r="B102" s="27"/>
      <c r="C102" s="28"/>
      <c r="D102" s="28"/>
      <c r="E102" s="29">
        <f>C101-D101</f>
        <v>0</v>
      </c>
      <c r="F102" s="64"/>
      <c r="G102" s="64"/>
    </row>
    <row r="103" spans="1:7" ht="13.5" thickTop="1">
      <c r="A103" s="3"/>
      <c r="B103" s="3"/>
      <c r="C103" s="4"/>
      <c r="D103" s="4"/>
      <c r="E103" s="4"/>
      <c r="F103" s="3"/>
      <c r="G103" s="3"/>
    </row>
    <row r="104" spans="1:7" ht="13.5" thickBot="1">
      <c r="A104" s="3"/>
      <c r="B104" s="3"/>
      <c r="C104" s="4"/>
      <c r="D104" s="4"/>
      <c r="E104" s="4"/>
      <c r="F104" s="3"/>
      <c r="G104" s="3"/>
    </row>
    <row r="105" spans="1:7" ht="14.5" thickTop="1" thickBot="1">
      <c r="A105" s="12" t="s">
        <v>8</v>
      </c>
      <c r="B105" s="13" t="s">
        <v>4</v>
      </c>
      <c r="C105" s="14" t="s">
        <v>5</v>
      </c>
      <c r="D105" s="13" t="s">
        <v>6</v>
      </c>
      <c r="E105" s="32" t="s">
        <v>7</v>
      </c>
      <c r="F105" s="3"/>
      <c r="G105" s="3"/>
    </row>
    <row r="106" spans="1:7" s="49" customFormat="1" ht="14" thickTop="1">
      <c r="A106" s="51" t="s">
        <v>65</v>
      </c>
      <c r="B106" s="52" t="s">
        <v>66</v>
      </c>
      <c r="C106" s="53">
        <f>B11+B12</f>
        <v>81597.2</v>
      </c>
      <c r="D106" s="53">
        <v>0</v>
      </c>
      <c r="E106" s="54"/>
      <c r="F106" s="48"/>
      <c r="G106" s="48"/>
    </row>
    <row r="107" spans="1:7" ht="13.5">
      <c r="A107" s="7" t="s">
        <v>12</v>
      </c>
      <c r="B107" s="23" t="s">
        <v>28</v>
      </c>
      <c r="C107" s="33">
        <v>0</v>
      </c>
      <c r="D107" s="50">
        <v>0</v>
      </c>
      <c r="E107" s="8"/>
      <c r="F107" s="3"/>
      <c r="G107" s="3"/>
    </row>
    <row r="108" spans="1:7" ht="13.5">
      <c r="A108" s="7" t="s">
        <v>29</v>
      </c>
      <c r="B108" s="23"/>
      <c r="C108" s="33">
        <v>0</v>
      </c>
      <c r="D108" s="50">
        <v>0</v>
      </c>
      <c r="E108" s="8"/>
      <c r="F108" s="3"/>
      <c r="G108" s="3"/>
    </row>
    <row r="109" spans="1:7" ht="13.5">
      <c r="A109" s="7" t="s">
        <v>22</v>
      </c>
      <c r="B109" s="23"/>
      <c r="C109" s="34">
        <f>C26</f>
        <v>0</v>
      </c>
      <c r="D109" s="33">
        <f>D26</f>
        <v>20</v>
      </c>
      <c r="E109" s="35"/>
      <c r="F109" s="3"/>
      <c r="G109" s="3"/>
    </row>
    <row r="110" spans="1:7" ht="13.5">
      <c r="A110" s="7" t="s">
        <v>23</v>
      </c>
      <c r="B110" s="23"/>
      <c r="C110" s="34">
        <f>C41</f>
        <v>0</v>
      </c>
      <c r="D110" s="33">
        <f>D41</f>
        <v>20</v>
      </c>
      <c r="E110" s="35"/>
      <c r="F110" s="46"/>
      <c r="G110" s="3"/>
    </row>
    <row r="111" spans="1:7" ht="13.5">
      <c r="A111" s="7" t="s">
        <v>24</v>
      </c>
      <c r="B111" s="23"/>
      <c r="C111" s="34">
        <f>C56</f>
        <v>0</v>
      </c>
      <c r="D111" s="33">
        <f>D56</f>
        <v>47.400000000000006</v>
      </c>
      <c r="E111" s="35"/>
      <c r="F111" s="3"/>
      <c r="G111" s="3"/>
    </row>
    <row r="112" spans="1:7" ht="13.5">
      <c r="A112" s="7" t="s">
        <v>25</v>
      </c>
      <c r="B112" s="23"/>
      <c r="C112" s="34">
        <f>C71</f>
        <v>0</v>
      </c>
      <c r="D112" s="33">
        <f>D71</f>
        <v>0</v>
      </c>
      <c r="E112" s="35"/>
      <c r="F112" s="3"/>
      <c r="G112" s="3"/>
    </row>
    <row r="113" spans="1:7" ht="13.5">
      <c r="A113" s="7" t="s">
        <v>26</v>
      </c>
      <c r="B113" s="23"/>
      <c r="C113" s="34">
        <f>C86</f>
        <v>0</v>
      </c>
      <c r="D113" s="33">
        <f>D86</f>
        <v>1035</v>
      </c>
      <c r="E113" s="35"/>
      <c r="F113" s="3"/>
      <c r="G113" s="3"/>
    </row>
    <row r="114" spans="1:7" ht="13.5">
      <c r="A114" s="7" t="s">
        <v>27</v>
      </c>
      <c r="B114" s="23"/>
      <c r="C114" s="34">
        <f>C101</f>
        <v>0</v>
      </c>
      <c r="D114" s="33">
        <f>D101</f>
        <v>0</v>
      </c>
      <c r="E114" s="35"/>
      <c r="F114" s="3"/>
      <c r="G114" s="3"/>
    </row>
    <row r="115" spans="1:7" ht="13.5">
      <c r="A115" s="55" t="s">
        <v>61</v>
      </c>
      <c r="B115" s="56"/>
      <c r="C115" s="57">
        <f>B12</f>
        <v>27445.13</v>
      </c>
      <c r="D115" s="58">
        <v>0</v>
      </c>
      <c r="E115" s="59"/>
      <c r="F115" s="3"/>
      <c r="G115" s="3"/>
    </row>
    <row r="116" spans="1:7" ht="13.5">
      <c r="A116" s="43" t="s">
        <v>63</v>
      </c>
      <c r="B116" s="45"/>
      <c r="C116" s="46">
        <v>0</v>
      </c>
      <c r="D116" s="61">
        <v>10070.89</v>
      </c>
      <c r="E116" s="44"/>
      <c r="F116" s="3" t="s">
        <v>71</v>
      </c>
      <c r="G116" s="3"/>
    </row>
    <row r="117" spans="1:7" ht="13.5">
      <c r="A117" s="43" t="s">
        <v>3</v>
      </c>
      <c r="B117" s="45"/>
      <c r="C117" s="46">
        <f>SUM(C106:C116)</f>
        <v>109042.33</v>
      </c>
      <c r="D117" s="46">
        <f>SUM(D106:D116)</f>
        <v>11193.289999999999</v>
      </c>
      <c r="E117" s="44"/>
      <c r="F117" s="3"/>
      <c r="G117" s="3"/>
    </row>
    <row r="118" spans="1:7" ht="26.5" thickBot="1">
      <c r="A118" s="36" t="s">
        <v>60</v>
      </c>
      <c r="B118" s="28"/>
      <c r="C118" s="27"/>
      <c r="D118" s="27"/>
      <c r="E118" s="47">
        <f>C117-D117</f>
        <v>97849.040000000008</v>
      </c>
      <c r="F118" s="3" t="s">
        <v>64</v>
      </c>
      <c r="G118" s="3"/>
    </row>
    <row r="119" spans="1:7" ht="13.5" thickTop="1">
      <c r="A119" s="3"/>
      <c r="B119" s="3"/>
      <c r="C119" s="4"/>
      <c r="D119" s="4"/>
      <c r="E119" s="4"/>
      <c r="F119" s="3"/>
      <c r="G119" s="3"/>
    </row>
    <row r="120" spans="1:7">
      <c r="A120" s="3"/>
      <c r="B120" s="3"/>
      <c r="C120" s="4"/>
      <c r="D120" s="4"/>
      <c r="E120" s="4"/>
      <c r="F120" s="3"/>
      <c r="G120" s="3"/>
    </row>
    <row r="121" spans="1:7">
      <c r="A121" s="3"/>
      <c r="B121" s="3"/>
      <c r="C121" s="4"/>
      <c r="D121" s="4"/>
      <c r="E121" s="4"/>
      <c r="F121" s="3"/>
      <c r="G121" s="3"/>
    </row>
    <row r="122" spans="1:7">
      <c r="A122" s="3"/>
      <c r="B122" s="3"/>
      <c r="C122" s="4"/>
      <c r="D122" s="4"/>
      <c r="E122" s="4"/>
      <c r="F122" s="3"/>
      <c r="G122" s="3"/>
    </row>
    <row r="123" spans="1:7">
      <c r="A123" s="3"/>
      <c r="B123" s="3"/>
      <c r="C123" s="4"/>
      <c r="D123" s="4"/>
      <c r="E123" s="4"/>
      <c r="F123" s="3"/>
      <c r="G123" s="3"/>
    </row>
    <row r="124" spans="1:7">
      <c r="A124" s="3"/>
      <c r="B124" s="3"/>
      <c r="C124" s="4"/>
      <c r="D124" s="4"/>
      <c r="E124" s="4"/>
      <c r="F124" s="3"/>
      <c r="G124" s="3"/>
    </row>
    <row r="125" spans="1:7">
      <c r="A125" s="3"/>
      <c r="B125" s="3"/>
      <c r="C125" s="4"/>
      <c r="D125" s="4"/>
      <c r="E125" s="4"/>
      <c r="F125" s="3"/>
      <c r="G125" s="3"/>
    </row>
  </sheetData>
  <mergeCells count="14">
    <mergeCell ref="F76:F87"/>
    <mergeCell ref="G76:G87"/>
    <mergeCell ref="F91:F102"/>
    <mergeCell ref="G91:G102"/>
    <mergeCell ref="B1:F1"/>
    <mergeCell ref="F31:F42"/>
    <mergeCell ref="G31:G42"/>
    <mergeCell ref="F46:F57"/>
    <mergeCell ref="G46:G57"/>
    <mergeCell ref="F61:F72"/>
    <mergeCell ref="G61:G72"/>
    <mergeCell ref="F16:F27"/>
    <mergeCell ref="G16:G27"/>
    <mergeCell ref="C9:G9"/>
  </mergeCells>
  <phoneticPr fontId="0" type="noConversion"/>
  <hyperlinks>
    <hyperlink ref="B6" r:id="rId1" xr:uid="{87963F53-5B5B-4D25-B3B2-05EB425F8034}"/>
  </hyperlinks>
  <pageMargins left="0.75" right="0.75" top="1" bottom="1" header="0.5" footer="0.5"/>
  <pageSetup scale="91"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McMaster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Patel</dc:creator>
  <cp:lastModifiedBy>Tenzin Gyaltsen</cp:lastModifiedBy>
  <cp:lastPrinted>2007-12-19T16:38:28Z</cp:lastPrinted>
  <dcterms:created xsi:type="dcterms:W3CDTF">2002-09-25T16:17:19Z</dcterms:created>
  <dcterms:modified xsi:type="dcterms:W3CDTF">2020-07-31T05:11:13Z</dcterms:modified>
</cp:coreProperties>
</file>